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210" activeTab="4"/>
  </bookViews>
  <sheets>
    <sheet name="封面" sheetId="2" r:id="rId1"/>
    <sheet name="目录" sheetId="3" r:id="rId2"/>
    <sheet name="01" sheetId="31" r:id="rId3"/>
    <sheet name="02" sheetId="28" r:id="rId4"/>
    <sheet name="03" sheetId="30" r:id="rId5"/>
    <sheet name="04" sheetId="33" r:id="rId6"/>
    <sheet name="05" sheetId="44" r:id="rId7"/>
    <sheet name="06" sheetId="43" r:id="rId8"/>
    <sheet name="07" sheetId="16" r:id="rId9"/>
    <sheet name="08" sheetId="42" r:id="rId10"/>
    <sheet name="09" sheetId="41" r:id="rId11"/>
    <sheet name="10" sheetId="40" r:id="rId12"/>
    <sheet name="11" sheetId="45" r:id="rId13"/>
    <sheet name="12" sheetId="46" r:id="rId14"/>
    <sheet name="13" sheetId="47" r:id="rId15"/>
    <sheet name="14 " sheetId="48" r:id="rId16"/>
    <sheet name="15 " sheetId="49" r:id="rId17"/>
  </sheets>
  <externalReferences>
    <externalReference r:id="rId18"/>
  </externalReferences>
  <definedNames>
    <definedName name="_xlnm.Print_Area" localSheetId="3">'02'!$A$1:$E$18</definedName>
    <definedName name="_xlnm.Print_Area" localSheetId="4">'03'!$A$1:$E$27</definedName>
    <definedName name="_xlnm.Print_Area" localSheetId="8">'07'!$A$1:$H$29</definedName>
    <definedName name="_xlnm.Print_Area" localSheetId="14">'13'!$A$1:$E$32</definedName>
    <definedName name="_xlnm.Print_Area" localSheetId="15">'14 '!$A$1:$E$20</definedName>
    <definedName name="_xlnm.Print_Area" localSheetId="16">'15 '!$A$1:$E$11</definedName>
    <definedName name="_xlnm.Print_Area" localSheetId="1">目录!$A$1:$D$18</definedName>
    <definedName name="_xlnm.Print_Titles" localSheetId="3">'02'!$1:$4</definedName>
    <definedName name="_xlnm.Print_Titles" localSheetId="4">'03'!$1:$4</definedName>
    <definedName name="_xlnm.Print_Titles" localSheetId="5">'04'!$1:$3</definedName>
    <definedName name="_xlnm.Print_Titles" localSheetId="7">'06'!$1:$5</definedName>
    <definedName name="_xlnm.Print_Titles" localSheetId="8">'07'!$1:$4</definedName>
    <definedName name="_xlnm.Print_Titles" localSheetId="10">'09'!$1:$5</definedName>
    <definedName name="_xlnm.Print_Titles" localSheetId="11">'10'!$1:$5</definedName>
    <definedName name="_xlnm.Print_Titles" localSheetId="13">'12'!$1:$4</definedName>
    <definedName name="_xlnm.Print_Titles" localSheetId="14">'13'!$4:$4</definedName>
    <definedName name="_xlnm.Print_Titles" localSheetId="15">'14 '!$1:$4</definedName>
  </definedNames>
  <calcPr calcId="144525"/>
</workbook>
</file>

<file path=xl/sharedStrings.xml><?xml version="1.0" encoding="utf-8"?>
<sst xmlns="http://schemas.openxmlformats.org/spreadsheetml/2006/main" count="960">
  <si>
    <t>哈密市第一届人民代表大会
常务委员会第  次会议文件</t>
  </si>
  <si>
    <t xml:space="preserve">  </t>
  </si>
  <si>
    <t>哈密市本级
2017年度财政总决算报表(草案)</t>
  </si>
  <si>
    <t>哈密市财政局编制</t>
  </si>
  <si>
    <t xml:space="preserve"> 目     录</t>
  </si>
  <si>
    <t>分           类</t>
  </si>
  <si>
    <t>表   号</t>
  </si>
  <si>
    <t>表                名</t>
  </si>
  <si>
    <t>页码</t>
  </si>
  <si>
    <t>第一部分:一般公共预算决算表</t>
  </si>
  <si>
    <t>决算01表</t>
  </si>
  <si>
    <t>2017年度哈密市本级一般公共预算收支决算总表</t>
  </si>
  <si>
    <r>
      <rPr>
        <sz val="12"/>
        <rFont val="宋体"/>
        <charset val="134"/>
      </rPr>
      <t>决算0</t>
    </r>
    <r>
      <rPr>
        <sz val="12"/>
        <rFont val="宋体"/>
        <charset val="134"/>
      </rPr>
      <t>2</t>
    </r>
    <r>
      <rPr>
        <sz val="12"/>
        <rFont val="宋体"/>
        <charset val="134"/>
      </rPr>
      <t>表</t>
    </r>
  </si>
  <si>
    <t>2017年度哈密市本级一般公共预算收入完成情况表</t>
  </si>
  <si>
    <r>
      <rPr>
        <sz val="12"/>
        <rFont val="宋体"/>
        <charset val="134"/>
      </rPr>
      <t>决算0</t>
    </r>
    <r>
      <rPr>
        <sz val="12"/>
        <rFont val="宋体"/>
        <charset val="134"/>
      </rPr>
      <t>3</t>
    </r>
    <r>
      <rPr>
        <sz val="12"/>
        <rFont val="宋体"/>
        <charset val="134"/>
      </rPr>
      <t>表</t>
    </r>
  </si>
  <si>
    <t>2017年度哈密市本级一般公共预算支出完成情况表</t>
  </si>
  <si>
    <t>3-4</t>
  </si>
  <si>
    <r>
      <rPr>
        <sz val="12"/>
        <rFont val="宋体"/>
        <charset val="134"/>
      </rPr>
      <t>决算0</t>
    </r>
    <r>
      <rPr>
        <sz val="12"/>
        <rFont val="宋体"/>
        <charset val="134"/>
      </rPr>
      <t>4</t>
    </r>
    <r>
      <rPr>
        <sz val="12"/>
        <rFont val="宋体"/>
        <charset val="134"/>
      </rPr>
      <t>表</t>
    </r>
  </si>
  <si>
    <t>2017年度哈密市本级一般公共预算收支决算平衡表</t>
  </si>
  <si>
    <r>
      <rPr>
        <sz val="12"/>
        <rFont val="宋体"/>
        <charset val="134"/>
      </rPr>
      <t>5-</t>
    </r>
    <r>
      <rPr>
        <sz val="12"/>
        <rFont val="宋体"/>
        <charset val="134"/>
      </rPr>
      <t>8</t>
    </r>
  </si>
  <si>
    <r>
      <rPr>
        <sz val="12"/>
        <rFont val="宋体"/>
        <charset val="134"/>
      </rPr>
      <t>决算0</t>
    </r>
    <r>
      <rPr>
        <sz val="12"/>
        <rFont val="宋体"/>
        <charset val="134"/>
      </rPr>
      <t>5</t>
    </r>
    <r>
      <rPr>
        <sz val="12"/>
        <rFont val="宋体"/>
        <charset val="134"/>
      </rPr>
      <t>表</t>
    </r>
  </si>
  <si>
    <t>2017年度哈密市本级一般公共预算收入预算变动情况表</t>
  </si>
  <si>
    <r>
      <rPr>
        <sz val="12"/>
        <rFont val="宋体"/>
        <charset val="134"/>
      </rPr>
      <t>决算0</t>
    </r>
    <r>
      <rPr>
        <sz val="12"/>
        <rFont val="宋体"/>
        <charset val="134"/>
      </rPr>
      <t>6</t>
    </r>
    <r>
      <rPr>
        <sz val="12"/>
        <rFont val="宋体"/>
        <charset val="134"/>
      </rPr>
      <t>表</t>
    </r>
  </si>
  <si>
    <t>2017年度哈密市本级一般公共预算支出预算变动及结余、结转情况表</t>
  </si>
  <si>
    <r>
      <rPr>
        <sz val="12"/>
        <rFont val="宋体"/>
        <charset val="134"/>
      </rPr>
      <t>10</t>
    </r>
    <r>
      <rPr>
        <sz val="12"/>
        <rFont val="宋体"/>
        <charset val="134"/>
      </rPr>
      <t>-1</t>
    </r>
    <r>
      <rPr>
        <sz val="12"/>
        <rFont val="宋体"/>
        <charset val="134"/>
      </rPr>
      <t>8</t>
    </r>
  </si>
  <si>
    <t>第二部分:政府性基金决算表</t>
  </si>
  <si>
    <r>
      <rPr>
        <sz val="12"/>
        <rFont val="宋体"/>
        <charset val="134"/>
      </rPr>
      <t>决算0</t>
    </r>
    <r>
      <rPr>
        <sz val="12"/>
        <rFont val="宋体"/>
        <charset val="134"/>
      </rPr>
      <t>7</t>
    </r>
    <r>
      <rPr>
        <sz val="12"/>
        <rFont val="宋体"/>
        <charset val="134"/>
      </rPr>
      <t>表</t>
    </r>
  </si>
  <si>
    <t>2017年度哈密市本级政府性基金收支决算总表</t>
  </si>
  <si>
    <r>
      <rPr>
        <sz val="12"/>
        <rFont val="宋体"/>
        <charset val="134"/>
      </rPr>
      <t>决算0</t>
    </r>
    <r>
      <rPr>
        <sz val="12"/>
        <rFont val="宋体"/>
        <charset val="134"/>
      </rPr>
      <t>8</t>
    </r>
    <r>
      <rPr>
        <sz val="12"/>
        <rFont val="宋体"/>
        <charset val="134"/>
      </rPr>
      <t>表</t>
    </r>
  </si>
  <si>
    <t>2017年度哈密市本级政府性基金收入预算变动情况表</t>
  </si>
  <si>
    <r>
      <rPr>
        <sz val="12"/>
        <rFont val="宋体"/>
        <charset val="134"/>
      </rPr>
      <t>决算0</t>
    </r>
    <r>
      <rPr>
        <sz val="12"/>
        <rFont val="宋体"/>
        <charset val="134"/>
      </rPr>
      <t>9</t>
    </r>
    <r>
      <rPr>
        <sz val="12"/>
        <rFont val="宋体"/>
        <charset val="134"/>
      </rPr>
      <t>表</t>
    </r>
  </si>
  <si>
    <t>2017年度哈密市本级政府性基金支出预算变动情况表</t>
  </si>
  <si>
    <t>21-22</t>
  </si>
  <si>
    <r>
      <rPr>
        <sz val="12"/>
        <rFont val="宋体"/>
        <charset val="134"/>
      </rPr>
      <t>决算1</t>
    </r>
    <r>
      <rPr>
        <sz val="12"/>
        <rFont val="宋体"/>
        <charset val="134"/>
      </rPr>
      <t>0</t>
    </r>
    <r>
      <rPr>
        <sz val="12"/>
        <rFont val="宋体"/>
        <charset val="134"/>
      </rPr>
      <t>表</t>
    </r>
  </si>
  <si>
    <t>2017年度哈密市本级政府性基金收支及结余情况表</t>
  </si>
  <si>
    <t>23-30</t>
  </si>
  <si>
    <t>第三部分:国有资本经营决算表</t>
  </si>
  <si>
    <t>决算11表</t>
  </si>
  <si>
    <t>2017年度哈密市本级国有资本经营收支决算总表</t>
  </si>
  <si>
    <t>决算12表</t>
  </si>
  <si>
    <t>2017年度哈密市本级国有资本经营收支决算明细表</t>
  </si>
  <si>
    <t>32-33</t>
  </si>
  <si>
    <t>第四部分:社会保险基金决算表</t>
  </si>
  <si>
    <r>
      <rPr>
        <sz val="12"/>
        <rFont val="宋体"/>
        <charset val="134"/>
      </rPr>
      <t>决算1</t>
    </r>
    <r>
      <rPr>
        <sz val="12"/>
        <rFont val="宋体"/>
        <charset val="134"/>
      </rPr>
      <t>3</t>
    </r>
    <r>
      <rPr>
        <sz val="12"/>
        <rFont val="宋体"/>
        <charset val="134"/>
      </rPr>
      <t>表</t>
    </r>
  </si>
  <si>
    <t>2017年度哈密市本级社会保险基金收入情况表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</si>
  <si>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4</t>
    </r>
    <r>
      <rPr>
        <sz val="12"/>
        <rFont val="宋体"/>
        <charset val="134"/>
      </rPr>
      <t>-</t>
    </r>
    <r>
      <rPr>
        <sz val="12"/>
        <rFont val="宋体"/>
        <charset val="134"/>
      </rPr>
      <t>35</t>
    </r>
  </si>
  <si>
    <r>
      <rPr>
        <sz val="12"/>
        <rFont val="宋体"/>
        <charset val="134"/>
      </rPr>
      <t>决算1</t>
    </r>
    <r>
      <rPr>
        <sz val="12"/>
        <rFont val="宋体"/>
        <charset val="134"/>
      </rPr>
      <t>4</t>
    </r>
    <r>
      <rPr>
        <sz val="12"/>
        <rFont val="宋体"/>
        <charset val="134"/>
      </rPr>
      <t>表</t>
    </r>
  </si>
  <si>
    <t>2017年度哈密市本级社会保险基金支出情况表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</si>
  <si>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6</t>
    </r>
  </si>
  <si>
    <r>
      <rPr>
        <sz val="12"/>
        <rFont val="宋体"/>
        <charset val="134"/>
      </rPr>
      <t>决算1</t>
    </r>
    <r>
      <rPr>
        <sz val="12"/>
        <rFont val="宋体"/>
        <charset val="134"/>
      </rPr>
      <t>5</t>
    </r>
    <r>
      <rPr>
        <sz val="12"/>
        <rFont val="宋体"/>
        <charset val="134"/>
      </rPr>
      <t>表</t>
    </r>
  </si>
  <si>
    <t>2017年度哈密市本级社会保险基金决算结余情况表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</si>
  <si>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7</t>
    </r>
  </si>
  <si>
    <t>单位:万元</t>
  </si>
  <si>
    <t>预算科目</t>
  </si>
  <si>
    <t>预算数</t>
  </si>
  <si>
    <t>调整预算数</t>
  </si>
  <si>
    <t>决算数</t>
  </si>
  <si>
    <t>超收</t>
  </si>
  <si>
    <t>一、税收收入</t>
  </si>
  <si>
    <t>一、一般公共服务支出</t>
  </si>
  <si>
    <t xml:space="preserve">    增值税</t>
  </si>
  <si>
    <t>二、外交支出</t>
  </si>
  <si>
    <t xml:space="preserve">    企业所得税</t>
  </si>
  <si>
    <t>三、国防支出</t>
  </si>
  <si>
    <t xml:space="preserve">    个人所得税</t>
  </si>
  <si>
    <t>四、公共安全支出</t>
  </si>
  <si>
    <t xml:space="preserve">    资源税</t>
  </si>
  <si>
    <t>五、教育支出</t>
  </si>
  <si>
    <t xml:space="preserve">    城市维护建设税</t>
  </si>
  <si>
    <t>六、科学技术支出</t>
  </si>
  <si>
    <t xml:space="preserve">    房产税</t>
  </si>
  <si>
    <t>七、文化体育与传媒支出</t>
  </si>
  <si>
    <t xml:space="preserve">    印花税</t>
  </si>
  <si>
    <t>八、社会保障和就业支出</t>
  </si>
  <si>
    <t xml:space="preserve">    城镇土地使用税</t>
  </si>
  <si>
    <t>九、医疗卫生与计划生育支出</t>
  </si>
  <si>
    <t xml:space="preserve">    土地增值税</t>
  </si>
  <si>
    <t>十、节能环保支出</t>
  </si>
  <si>
    <t xml:space="preserve">    车船税</t>
  </si>
  <si>
    <t>十一、城乡社区支出</t>
  </si>
  <si>
    <t xml:space="preserve">    耕地占用税</t>
  </si>
  <si>
    <t>十二、农林水支出</t>
  </si>
  <si>
    <t xml:space="preserve">    契税</t>
  </si>
  <si>
    <t>十三、交通运输支出</t>
  </si>
  <si>
    <t xml:space="preserve">    烟叶税</t>
  </si>
  <si>
    <t>十四、资源勘探信息等支出</t>
  </si>
  <si>
    <t xml:space="preserve">    其他税收收入</t>
  </si>
  <si>
    <t>十五、商业服务业等支出</t>
  </si>
  <si>
    <t>二、非税收入</t>
  </si>
  <si>
    <t>十六、金融支出</t>
  </si>
  <si>
    <t xml:space="preserve">    专项收入</t>
  </si>
  <si>
    <t>十七、援助其他地区支出</t>
  </si>
  <si>
    <t xml:space="preserve">    行政事业性收费收入</t>
  </si>
  <si>
    <t>十八、国土海洋气象等支出</t>
  </si>
  <si>
    <t xml:space="preserve">    罚没收入</t>
  </si>
  <si>
    <t>十九、住房保障支出</t>
  </si>
  <si>
    <t xml:space="preserve">    国有资本经营收入</t>
  </si>
  <si>
    <t>二十、粮油物资储备支出</t>
  </si>
  <si>
    <t xml:space="preserve">    国有资源(资产)有偿使用收入</t>
  </si>
  <si>
    <t>二十一、预备费</t>
  </si>
  <si>
    <t xml:space="preserve">    其他收入</t>
  </si>
  <si>
    <t>二十二、其他支出</t>
  </si>
  <si>
    <t>二十三、债务付息支出</t>
  </si>
  <si>
    <t>二十四、债务发行费用支出</t>
  </si>
  <si>
    <t>本 年 收 入 合 计</t>
  </si>
  <si>
    <t>本 年 支 出 合 计</t>
  </si>
  <si>
    <r>
      <rPr>
        <sz val="20"/>
        <rFont val="方正小标宋_GBK"/>
        <charset val="134"/>
      </rPr>
      <t>2017</t>
    </r>
    <r>
      <rPr>
        <sz val="20"/>
        <rFont val="方正小标宋_GBK"/>
        <charset val="134"/>
      </rPr>
      <t>年度哈密市本级一般公共预算收入完成情况表</t>
    </r>
  </si>
  <si>
    <r>
      <rPr>
        <sz val="10"/>
        <rFont val="宋体"/>
        <charset val="134"/>
      </rPr>
      <t>决算0</t>
    </r>
    <r>
      <rPr>
        <sz val="10"/>
        <rFont val="宋体"/>
        <charset val="134"/>
      </rPr>
      <t>2</t>
    </r>
    <r>
      <rPr>
        <sz val="10"/>
        <rFont val="宋体"/>
        <charset val="134"/>
      </rPr>
      <t>表</t>
    </r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</si>
  <si>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017年</t>
    </r>
    <r>
      <rPr>
        <sz val="10"/>
        <rFont val="宋体"/>
        <charset val="134"/>
      </rPr>
      <t>收入决算数</t>
    </r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</si>
  <si>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016年收入决算数</t>
    </r>
  </si>
  <si>
    <t>比上年增减%</t>
  </si>
  <si>
    <r>
      <rPr>
        <sz val="10"/>
        <rFont val="宋体"/>
        <charset val="134"/>
      </rPr>
      <t xml:space="preserve">说 </t>
    </r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明</t>
    </r>
  </si>
  <si>
    <t>　　增值税</t>
  </si>
  <si>
    <t>　　企业所得税</t>
  </si>
  <si>
    <t>　　资源税</t>
  </si>
  <si>
    <t>　　城市维护建设税</t>
  </si>
  <si>
    <t>　　专项收入</t>
  </si>
  <si>
    <t>主要是根据财预【2017】28号文件规定，排污费收入由专项收入科目调整至行政事业性收费收入科目中；水资源费收入由专项收入调整至国有资源(资产)有偿使用收入科目。</t>
  </si>
  <si>
    <t>　　行政事业性收费收入</t>
  </si>
  <si>
    <t>主要是排污费收入由专项收入科目调整至行政事业性收费收入科目，环保行政事业性收费收入增长。</t>
  </si>
  <si>
    <t>　　罚没收入</t>
  </si>
  <si>
    <t>主要是环保罚没收入增加0.29亿元及清理历年纪检罚没收入增加0.25亿元。</t>
  </si>
  <si>
    <t>　　国有资本经营收入</t>
  </si>
  <si>
    <t>主要是本年股权转让收入增加。</t>
  </si>
  <si>
    <t>　　国有资源(资产)有偿使用收入</t>
  </si>
  <si>
    <t>主要一是国有资产处置收入同比增加。二是根据财预【2017】28号文件规定，将水资源费收入由专项收入调整至国有资源(资产)有偿使用收入。</t>
  </si>
  <si>
    <t>　　其他收入</t>
  </si>
  <si>
    <t>主要是上年国有资本经营收益等一次性因素影响</t>
  </si>
  <si>
    <r>
      <rPr>
        <sz val="20"/>
        <rFont val="方正小标宋_GBK"/>
        <charset val="134"/>
      </rPr>
      <t>2017</t>
    </r>
    <r>
      <rPr>
        <sz val="20"/>
        <rFont val="方正小标宋_GBK"/>
        <charset val="134"/>
      </rPr>
      <t>年度哈密市本级一般公共预算支出完成情况表</t>
    </r>
  </si>
  <si>
    <r>
      <rPr>
        <sz val="10"/>
        <rFont val="宋体"/>
        <charset val="134"/>
      </rPr>
      <t>决算03</t>
    </r>
    <r>
      <rPr>
        <sz val="10"/>
        <rFont val="宋体"/>
        <charset val="134"/>
      </rPr>
      <t>表</t>
    </r>
  </si>
  <si>
    <t>2017年支出决算数</t>
  </si>
  <si>
    <t>2016年支出决算数</t>
  </si>
  <si>
    <t>说明</t>
  </si>
  <si>
    <t>主要是各单位大力压缩日常公用经费</t>
  </si>
  <si>
    <t>二、外交、国防支出</t>
  </si>
  <si>
    <t>主要是自治区专项转移支付补助同比减少。</t>
  </si>
  <si>
    <t>三、公共安全支出</t>
  </si>
  <si>
    <t>四、教育支出</t>
  </si>
  <si>
    <t>主要是自治区加大了对哈密义务教育转移支付力度。</t>
  </si>
  <si>
    <t>五、科学技术支出</t>
  </si>
  <si>
    <t>主要加大了市本级加大对科技的投入力度。</t>
  </si>
  <si>
    <t>六、文化体育与传媒支出</t>
  </si>
  <si>
    <t>七、社会保障和就业支出</t>
  </si>
  <si>
    <t>主要是2017年市本级财政对机关事业单位养老保险补助资金增加2.13亿元</t>
  </si>
  <si>
    <t>八、医疗卫生与计划生育支出</t>
  </si>
  <si>
    <t>主要是2016年中央财政下达我市公立医院改革补助资金0.2亿元，2017年无此因素</t>
  </si>
  <si>
    <t>九、节能环保支出</t>
  </si>
  <si>
    <t>主要是市本级财政加大对污染减排的支持力度，当年新增污染减排专项支出0.04亿元</t>
  </si>
  <si>
    <t>十、城乡社区支出</t>
  </si>
  <si>
    <t>主要是上年同期修建额济纳铁路土地补偿支出0.72亿元，本年无此因素</t>
  </si>
  <si>
    <t>十一、农林水支出</t>
  </si>
  <si>
    <t>主要是2016年扶贫投入0.22亿元全部在市本级列支，而2017年调整为对区县的下级补助。</t>
  </si>
  <si>
    <t>十二、交通运输支出</t>
  </si>
  <si>
    <t>主要是车辆购置税用于农村公路建设支出增加。</t>
  </si>
  <si>
    <t>十三、资源勘探信息等支出</t>
  </si>
  <si>
    <t>主要一是工业和信息产业监管支出减少0.05亿元，二是中小企业发展专项资金减少0.03亿元。</t>
  </si>
  <si>
    <t>十四、商业服务业等支出</t>
  </si>
  <si>
    <t>主要是国家调整民贸民品贷款贴息政策，自治区转移支付补助减少。</t>
  </si>
  <si>
    <t>十五、金融支出</t>
  </si>
  <si>
    <t>主要是2016年市本级财政对哈密市商业银行增资扩股，2017年无此因素。</t>
  </si>
  <si>
    <t>十六、国土海洋气象等支出</t>
  </si>
  <si>
    <t>主要是从2017年1月1日起，新增建设用地土地有偿使用费由政府性基金转列一般公共预算后，自治区对哈密转移支付补助增加。</t>
  </si>
  <si>
    <t>十七、住房保障支出</t>
  </si>
  <si>
    <t>十八、粮油物资储备支出</t>
  </si>
  <si>
    <t>主要是自治区转移支付补助减少。</t>
  </si>
  <si>
    <t>十九、其他支出</t>
  </si>
  <si>
    <t>主要一是发放市本级各预算单位2017年精神文明奖和综合治理奖；二是向塔什库尔干县地震灾害救助资金0.01亿元；三是农村公路建设支出增加0.08亿元</t>
  </si>
  <si>
    <t>二十、债务付息支出</t>
  </si>
  <si>
    <t>主要是债券利息增加</t>
  </si>
  <si>
    <t>二十一、债务发行费用支出</t>
  </si>
  <si>
    <t>主要是债务发行数额增加。</t>
  </si>
  <si>
    <r>
      <rPr>
        <sz val="20"/>
        <rFont val="方正小标宋_GBK"/>
        <charset val="134"/>
      </rPr>
      <t>2017</t>
    </r>
    <r>
      <rPr>
        <sz val="20"/>
        <rFont val="方正小标宋_GBK"/>
        <charset val="134"/>
      </rPr>
      <t>年度哈密市本级一般公共预算收支决算平衡表</t>
    </r>
  </si>
  <si>
    <r>
      <rPr>
        <sz val="10"/>
        <rFont val="宋体"/>
        <charset val="134"/>
      </rPr>
      <t>决算0</t>
    </r>
    <r>
      <rPr>
        <sz val="10"/>
        <rFont val="宋体"/>
        <charset val="134"/>
      </rPr>
      <t>4</t>
    </r>
    <r>
      <rPr>
        <sz val="10"/>
        <rFont val="宋体"/>
        <charset val="134"/>
      </rPr>
      <t>表</t>
    </r>
  </si>
  <si>
    <t>单位：万元</t>
  </si>
  <si>
    <t>项目</t>
  </si>
  <si>
    <t>决 算 数</t>
  </si>
  <si>
    <t>一般公共预算收入</t>
  </si>
  <si>
    <t>一般公共预算支出</t>
  </si>
  <si>
    <t>上级补助收入</t>
  </si>
  <si>
    <t>补助下级支出</t>
  </si>
  <si>
    <t xml:space="preserve">  返还性收入</t>
  </si>
  <si>
    <t xml:space="preserve">  返还性支出</t>
  </si>
  <si>
    <t xml:space="preserve">    所得税基数返还收入</t>
  </si>
  <si>
    <t xml:space="preserve">    所得税基数返还支出</t>
  </si>
  <si>
    <t xml:space="preserve">    成品油税费改革税收返还收入</t>
  </si>
  <si>
    <t xml:space="preserve">    成品油税费改革税收返还支出</t>
  </si>
  <si>
    <t xml:space="preserve">    增值税税收返还收入</t>
  </si>
  <si>
    <t xml:space="preserve">    增值税税收返还支出</t>
  </si>
  <si>
    <t xml:space="preserve">    消费税税收返还收入</t>
  </si>
  <si>
    <t xml:space="preserve">    消费税税收返还支出</t>
  </si>
  <si>
    <t xml:space="preserve">    增值税“五五分享”税收返还收入</t>
  </si>
  <si>
    <t xml:space="preserve">    增值税“五五分享”税收返还支出</t>
  </si>
  <si>
    <t xml:space="preserve">    其他税收返还收入</t>
  </si>
  <si>
    <t xml:space="preserve">    其他税收返还支出</t>
  </si>
  <si>
    <t xml:space="preserve">  一般性转移支付收入</t>
  </si>
  <si>
    <t xml:space="preserve">  一般性转移支付支出</t>
  </si>
  <si>
    <t xml:space="preserve">    体制补助收入</t>
  </si>
  <si>
    <t xml:space="preserve">    体制补助支出</t>
  </si>
  <si>
    <t xml:space="preserve">    均衡性转移支付收入</t>
  </si>
  <si>
    <t xml:space="preserve">    均衡性转移支付支出</t>
  </si>
  <si>
    <t xml:space="preserve">    县级基本财力保障机制奖补资金收入</t>
  </si>
  <si>
    <t xml:space="preserve">    县级基本财力保障机制奖补资金支出</t>
  </si>
  <si>
    <t xml:space="preserve">    结算补助收入</t>
  </si>
  <si>
    <t xml:space="preserve">    结算补助支出</t>
  </si>
  <si>
    <t xml:space="preserve">    资源枯竭型城市转移支付补助收入</t>
  </si>
  <si>
    <t xml:space="preserve">    资源枯竭型城市转移支付补助支出</t>
  </si>
  <si>
    <t xml:space="preserve">    企业事业单位划转补助收入</t>
  </si>
  <si>
    <t xml:space="preserve">    企业事业单位划转补助支出</t>
  </si>
  <si>
    <t xml:space="preserve">    成品油税费改革转移支付补助收入</t>
  </si>
  <si>
    <t xml:space="preserve">    成品油税费改革转移支付补助支出</t>
  </si>
  <si>
    <t xml:space="preserve">    基层公检法司转移支付收入</t>
  </si>
  <si>
    <t xml:space="preserve">    基层公检法司转移支付支出</t>
  </si>
  <si>
    <t xml:space="preserve">    城乡义务教育转移支付收入</t>
  </si>
  <si>
    <t xml:space="preserve">    城乡义务教育转移支付支出</t>
  </si>
  <si>
    <t xml:space="preserve">    基本养老金转移支付收入</t>
  </si>
  <si>
    <t xml:space="preserve">    基本养老金转移支付支出</t>
  </si>
  <si>
    <t xml:space="preserve">    城乡居民医疗保险转移支付收入</t>
  </si>
  <si>
    <t xml:space="preserve">    城乡居民医疗保险转移支付支出</t>
  </si>
  <si>
    <t xml:space="preserve">    农村综合改革转移支付收入</t>
  </si>
  <si>
    <t xml:space="preserve">    农村综合改革转移支付支出</t>
  </si>
  <si>
    <t xml:space="preserve">    产粮(油)大县奖励资金收入</t>
  </si>
  <si>
    <t xml:space="preserve">    产粮(油)大县奖励资金支出</t>
  </si>
  <si>
    <t xml:space="preserve">    重点生态功能区转移支付收入</t>
  </si>
  <si>
    <t xml:space="preserve">    重点生态功能区转移支付支出</t>
  </si>
  <si>
    <t xml:space="preserve">    固定数额补助收入</t>
  </si>
  <si>
    <t xml:space="preserve">    固定数额补助支出</t>
  </si>
  <si>
    <t xml:space="preserve">    革命老区转移支付收入</t>
  </si>
  <si>
    <t xml:space="preserve">    革命老区转移支付支出</t>
  </si>
  <si>
    <t xml:space="preserve">    民族地区转移支付收入</t>
  </si>
  <si>
    <t xml:space="preserve">    民族地区转移支付支出</t>
  </si>
  <si>
    <t xml:space="preserve">    边疆地区转移支付收入</t>
  </si>
  <si>
    <t xml:space="preserve">    边疆地区转移支付支出</t>
  </si>
  <si>
    <t xml:space="preserve">    贫困地区转移支付收入</t>
  </si>
  <si>
    <t xml:space="preserve">    贫困地区转移支付支出</t>
  </si>
  <si>
    <t xml:space="preserve">    其他一般性转移支付收入</t>
  </si>
  <si>
    <t xml:space="preserve">    其他一般性转移支付支出</t>
  </si>
  <si>
    <t xml:space="preserve">  专项转移支付收入</t>
  </si>
  <si>
    <t xml:space="preserve">  专项转移支付支出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</si>
  <si>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</si>
  <si>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</si>
  <si>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</si>
  <si>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</si>
  <si>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</si>
  <si>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</si>
  <si>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文化体育与传媒</t>
  </si>
  <si>
    <t xml:space="preserve">    社会保障和就业</t>
  </si>
  <si>
    <t xml:space="preserve">    医疗卫生与计划生育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</si>
  <si>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</si>
  <si>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</si>
  <si>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</si>
  <si>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</si>
  <si>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资源勘探信息等</t>
  </si>
  <si>
    <t xml:space="preserve">    商业服务业等</t>
  </si>
  <si>
    <t xml:space="preserve">    金融</t>
  </si>
  <si>
    <t xml:space="preserve">    国土海洋气象等</t>
  </si>
  <si>
    <t xml:space="preserve">    住房保障</t>
  </si>
  <si>
    <t xml:space="preserve">    粮油物资储备</t>
  </si>
  <si>
    <t xml:space="preserve">    其他支出</t>
  </si>
  <si>
    <t>下级上解收入</t>
  </si>
  <si>
    <t>上解上级支出</t>
  </si>
  <si>
    <t xml:space="preserve">  体制上解收入</t>
  </si>
  <si>
    <t xml:space="preserve">  体制上解支出</t>
  </si>
  <si>
    <t xml:space="preserve">  专项上解收入</t>
  </si>
  <si>
    <t xml:space="preserve">  专项上解支出</t>
  </si>
  <si>
    <t>待偿债置换一般债券上年结余</t>
  </si>
  <si>
    <t>上年结余</t>
  </si>
  <si>
    <t xml:space="preserve">调入资金   </t>
  </si>
  <si>
    <t>调出资金</t>
  </si>
  <si>
    <t xml:space="preserve">  从政府性基金调入</t>
  </si>
  <si>
    <t xml:space="preserve">  从国有资本经营调入</t>
  </si>
  <si>
    <t xml:space="preserve">  从其他资金调入</t>
  </si>
  <si>
    <t>债务收入</t>
  </si>
  <si>
    <t>债务还本支出</t>
  </si>
  <si>
    <t xml:space="preserve">  地方政府债务收入</t>
  </si>
  <si>
    <t xml:space="preserve">  地方政府一般债务还本支出</t>
  </si>
  <si>
    <t xml:space="preserve">    一般债务收入</t>
  </si>
  <si>
    <t xml:space="preserve">    地方政府一般债券还本支出</t>
  </si>
  <si>
    <t xml:space="preserve">      地方政府一般债券收入</t>
  </si>
  <si>
    <t xml:space="preserve">    地方政府向外国政府借款还本支出</t>
  </si>
  <si>
    <t xml:space="preserve">      地方政府向外国政府借款收入</t>
  </si>
  <si>
    <t xml:space="preserve">    地方政府向国际组织借款还本支出</t>
  </si>
  <si>
    <t xml:space="preserve">      地方政府向国际组织借款收入</t>
  </si>
  <si>
    <t xml:space="preserve">    地方政府其他一般债务还本支出</t>
  </si>
  <si>
    <t xml:space="preserve">      地方政府其他一般债务收入</t>
  </si>
  <si>
    <t>债务转贷收入</t>
  </si>
  <si>
    <t>债务转贷支出</t>
  </si>
  <si>
    <t xml:space="preserve">  地方政府一般债务转贷收入</t>
  </si>
  <si>
    <t xml:space="preserve">  地方政府一般债券转贷支出</t>
  </si>
  <si>
    <t xml:space="preserve">    地方政府一般债券转贷收入</t>
  </si>
  <si>
    <t xml:space="preserve">  地方政府向外国政府借款转贷支出</t>
  </si>
  <si>
    <t xml:space="preserve">    地方政府向外国政府借款转贷收入</t>
  </si>
  <si>
    <t xml:space="preserve">  地方政府向国际组织借款转贷支出</t>
  </si>
  <si>
    <t xml:space="preserve">    地方政府向国际组织借款转贷收入</t>
  </si>
  <si>
    <t xml:space="preserve">  地方政府其他一般债务转贷支出</t>
  </si>
  <si>
    <t xml:space="preserve">    地方政府其他一般债务转贷收入</t>
  </si>
  <si>
    <t>国债转贷收入</t>
  </si>
  <si>
    <t>增设预算周转金</t>
  </si>
  <si>
    <t>国债转贷资金上年结余</t>
  </si>
  <si>
    <t>拨付国债转贷资金数</t>
  </si>
  <si>
    <t>国债转贷转补助数</t>
  </si>
  <si>
    <t>国债转贷资金结余</t>
  </si>
  <si>
    <t>调入预算稳定调节基金</t>
  </si>
  <si>
    <t>补充预算稳定调节基金</t>
  </si>
  <si>
    <t>接受其他地区援助收入</t>
  </si>
  <si>
    <t>援助其他地区支出</t>
  </si>
  <si>
    <t xml:space="preserve">  接受其他省(自治区、直辖市、计划单列市)援助收入</t>
  </si>
  <si>
    <t xml:space="preserve">  援助其他省(自治区、直辖市、计划单列市)支出</t>
  </si>
  <si>
    <t xml:space="preserve">  接受省内其他地市(区)援助收入</t>
  </si>
  <si>
    <t xml:space="preserve">  援助省内其他地市(区)支出</t>
  </si>
  <si>
    <t xml:space="preserve">  接受市内其他县市(区)援助收入</t>
  </si>
  <si>
    <t xml:space="preserve">  援助市内其他县市(区)支出</t>
  </si>
  <si>
    <t>省补助计划单列市收入</t>
  </si>
  <si>
    <t>计划单列市上解省支出</t>
  </si>
  <si>
    <t>计划单列市上解省收入</t>
  </si>
  <si>
    <t>省补助计划单列市支出</t>
  </si>
  <si>
    <t>待偿债置换一般债券结余</t>
  </si>
  <si>
    <t>年终结余</t>
  </si>
  <si>
    <t>减:结转下年的支出</t>
  </si>
  <si>
    <t>净结余</t>
  </si>
  <si>
    <t>收  入  总  计</t>
  </si>
  <si>
    <t>支  出  总  计</t>
  </si>
  <si>
    <t>决算05表</t>
  </si>
  <si>
    <t>变动项目</t>
  </si>
  <si>
    <t>上级专项调整数</t>
  </si>
  <si>
    <t>增加(减少)预算指标</t>
  </si>
  <si>
    <t>小计</t>
  </si>
  <si>
    <t>企业上下划</t>
  </si>
  <si>
    <t>其他</t>
  </si>
  <si>
    <t>0.1</t>
  </si>
  <si>
    <t>0.2</t>
  </si>
  <si>
    <t>0.3</t>
  </si>
  <si>
    <t>0.4</t>
  </si>
  <si>
    <t>0.5</t>
  </si>
  <si>
    <t>0.6</t>
  </si>
  <si>
    <t>0.7</t>
  </si>
  <si>
    <t>0.8</t>
  </si>
  <si>
    <t>0.9</t>
  </si>
  <si>
    <t>0.10</t>
  </si>
  <si>
    <t>0.11</t>
  </si>
  <si>
    <t>0.12</t>
  </si>
  <si>
    <t>0.13</t>
  </si>
  <si>
    <t>0.14</t>
  </si>
  <si>
    <t>0.15</t>
  </si>
  <si>
    <t>0.16</t>
  </si>
  <si>
    <t>0.17</t>
  </si>
  <si>
    <t>0.18</t>
  </si>
  <si>
    <t>0.19</t>
  </si>
  <si>
    <t>0.20</t>
  </si>
  <si>
    <t>0.21</t>
  </si>
  <si>
    <t>0.22</t>
  </si>
  <si>
    <t>合        计</t>
  </si>
  <si>
    <t>0.23</t>
  </si>
  <si>
    <t>决算06表</t>
  </si>
  <si>
    <t>变    动    项    目</t>
  </si>
  <si>
    <t>预算结余</t>
  </si>
  <si>
    <t>结转下年使用数</t>
  </si>
  <si>
    <t>返还性收入</t>
  </si>
  <si>
    <t>一般性转移支付</t>
  </si>
  <si>
    <t>专项转移支付</t>
  </si>
  <si>
    <t>上年结转使用数</t>
  </si>
  <si>
    <t>调入资金</t>
  </si>
  <si>
    <t>债务(转贷)收入</t>
  </si>
  <si>
    <t>动支预备费</t>
  </si>
  <si>
    <t>科目调剂</t>
  </si>
  <si>
    <t>本年短收安排</t>
  </si>
  <si>
    <t>动用预算稳定调节基金</t>
  </si>
  <si>
    <t>省补助计划单列市</t>
  </si>
  <si>
    <t>一般公共服务支出</t>
  </si>
  <si>
    <t xml:space="preserve">  人大事务</t>
  </si>
  <si>
    <t xml:space="preserve">  政协事务</t>
  </si>
  <si>
    <t xml:space="preserve">  政府办公厅(室)及相关机构事务</t>
  </si>
  <si>
    <t xml:space="preserve">  发展与改革事务</t>
  </si>
  <si>
    <t xml:space="preserve">  统计信息事务</t>
  </si>
  <si>
    <t xml:space="preserve">  财政事务</t>
  </si>
  <si>
    <t xml:space="preserve">  税收事务</t>
  </si>
  <si>
    <t xml:space="preserve">  审计事务</t>
  </si>
  <si>
    <t xml:space="preserve">  海关事务</t>
  </si>
  <si>
    <t xml:space="preserve">  人力资源事务</t>
  </si>
  <si>
    <t xml:space="preserve">  纪检监察事务</t>
  </si>
  <si>
    <t xml:space="preserve">  商贸事务</t>
  </si>
  <si>
    <t xml:space="preserve">  知识产权事务</t>
  </si>
  <si>
    <t xml:space="preserve">  工商行政管理事务</t>
  </si>
  <si>
    <t xml:space="preserve">  质量技术监督与检验检疫事务</t>
  </si>
  <si>
    <t xml:space="preserve">  民族事务</t>
  </si>
  <si>
    <t xml:space="preserve">  宗教事务</t>
  </si>
  <si>
    <t xml:space="preserve">  港澳台侨事务</t>
  </si>
  <si>
    <t xml:space="preserve">  档案事务</t>
  </si>
  <si>
    <t xml:space="preserve">  民主党派及工商联事务</t>
  </si>
  <si>
    <t xml:space="preserve">  群众团体事务</t>
  </si>
  <si>
    <t xml:space="preserve">  党委办公厅(室)及相关机构事务</t>
  </si>
  <si>
    <t xml:space="preserve">  组织事务</t>
  </si>
  <si>
    <t xml:space="preserve">  宣传事务</t>
  </si>
  <si>
    <t xml:space="preserve">  统战事务</t>
  </si>
  <si>
    <t xml:space="preserve">  对外联络事务</t>
  </si>
  <si>
    <t xml:space="preserve">  其他共产党事务支出</t>
  </si>
  <si>
    <t xml:space="preserve">  其他一般公共服务支出</t>
  </si>
  <si>
    <t>外交支出</t>
  </si>
  <si>
    <t>国防支出</t>
  </si>
  <si>
    <t>公共安全支出</t>
  </si>
  <si>
    <t xml:space="preserve">  武装警察</t>
  </si>
  <si>
    <t xml:space="preserve">  公安</t>
  </si>
  <si>
    <t xml:space="preserve">  国家安全</t>
  </si>
  <si>
    <t xml:space="preserve">  检察</t>
  </si>
  <si>
    <t xml:space="preserve">  法院</t>
  </si>
  <si>
    <t xml:space="preserve">  司法</t>
  </si>
  <si>
    <t xml:space="preserve">  监狱</t>
  </si>
  <si>
    <t xml:space="preserve">  强制隔离戒毒</t>
  </si>
  <si>
    <t xml:space="preserve">  国家保密</t>
  </si>
  <si>
    <t xml:space="preserve">  缉私警察</t>
  </si>
  <si>
    <t xml:space="preserve">  海警</t>
  </si>
  <si>
    <t xml:space="preserve">  其他公共安全支出</t>
  </si>
  <si>
    <t>教育支出</t>
  </si>
  <si>
    <t xml:space="preserve">  教育管理事务</t>
  </si>
  <si>
    <t xml:space="preserve">  普通教育</t>
  </si>
  <si>
    <t xml:space="preserve">  职业教育</t>
  </si>
  <si>
    <t xml:space="preserve">  成人教育</t>
  </si>
  <si>
    <t xml:space="preserve">  广播电视教育</t>
  </si>
  <si>
    <t xml:space="preserve">  留学教育</t>
  </si>
  <si>
    <t xml:space="preserve">  特殊教育</t>
  </si>
  <si>
    <t xml:space="preserve">  进修及培训</t>
  </si>
  <si>
    <t xml:space="preserve">  教育费附加安排的支出</t>
  </si>
  <si>
    <t xml:space="preserve">  其他教育支出</t>
  </si>
  <si>
    <t>科学技术支出</t>
  </si>
  <si>
    <t xml:space="preserve">  科学技术管理事务</t>
  </si>
  <si>
    <t xml:space="preserve">  基础研究</t>
  </si>
  <si>
    <t xml:space="preserve">  应用研究</t>
  </si>
  <si>
    <t xml:space="preserve">  技术研究与开发</t>
  </si>
  <si>
    <t xml:space="preserve">  科技条件与服务</t>
  </si>
  <si>
    <t xml:space="preserve">  社会科学</t>
  </si>
  <si>
    <t xml:space="preserve">  科学技术普及</t>
  </si>
  <si>
    <t xml:space="preserve">  科技交流与合作</t>
  </si>
  <si>
    <t xml:space="preserve">  科技重大项目</t>
  </si>
  <si>
    <t xml:space="preserve">  其他科学技术支出</t>
  </si>
  <si>
    <t>文化体育与传媒支出</t>
  </si>
  <si>
    <t xml:space="preserve">  文化</t>
  </si>
  <si>
    <t xml:space="preserve">  文物</t>
  </si>
  <si>
    <t xml:space="preserve">  体育</t>
  </si>
  <si>
    <t xml:space="preserve">  新闻出版广播影视</t>
  </si>
  <si>
    <t xml:space="preserve">  其他文化体育与传媒支出</t>
  </si>
  <si>
    <t>社会保障和就业支出</t>
  </si>
  <si>
    <t xml:space="preserve">  人力资源和社会保障管理事务</t>
  </si>
  <si>
    <t xml:space="preserve">  民政管理事务</t>
  </si>
  <si>
    <t xml:space="preserve">  行政事业单位离退休</t>
  </si>
  <si>
    <t xml:space="preserve">  企业改革补助</t>
  </si>
  <si>
    <t xml:space="preserve">  就业补助</t>
  </si>
  <si>
    <t xml:space="preserve">  抚恤</t>
  </si>
  <si>
    <t xml:space="preserve">  退役安置</t>
  </si>
  <si>
    <t xml:space="preserve">  社会福利</t>
  </si>
  <si>
    <t xml:space="preserve">  残疾人事业</t>
  </si>
  <si>
    <t xml:space="preserve">  自然灾害生活救助</t>
  </si>
  <si>
    <t xml:space="preserve">  红十字事业</t>
  </si>
  <si>
    <t xml:space="preserve">  最低生活保障</t>
  </si>
  <si>
    <t xml:space="preserve">  临时救助</t>
  </si>
  <si>
    <t xml:space="preserve">  特困人员救助供养</t>
  </si>
  <si>
    <t xml:space="preserve">  补充道路交通事故社会救助基金</t>
  </si>
  <si>
    <t xml:space="preserve">  其他生活救助</t>
  </si>
  <si>
    <t xml:space="preserve">  财政对基本养老保险基金的补助</t>
  </si>
  <si>
    <t xml:space="preserve">  财政对其他社会保险基金的补助</t>
  </si>
  <si>
    <t xml:space="preserve">  其他社会保障和就业支出</t>
  </si>
  <si>
    <t>医疗卫生与计划生育支出</t>
  </si>
  <si>
    <t xml:space="preserve">  医疗卫生与计划生育管理事务</t>
  </si>
  <si>
    <t xml:space="preserve">  公立医院</t>
  </si>
  <si>
    <t xml:space="preserve">  基层医疗卫生机构</t>
  </si>
  <si>
    <t xml:space="preserve">  公共卫生</t>
  </si>
  <si>
    <t xml:space="preserve">  中医药</t>
  </si>
  <si>
    <t xml:space="preserve">  计划生育事务</t>
  </si>
  <si>
    <t xml:space="preserve">  食品和药品监督管理事务</t>
  </si>
  <si>
    <t xml:space="preserve">  行政事业单位医疗</t>
  </si>
  <si>
    <t xml:space="preserve">  财政对基本医疗保险基金的补助</t>
  </si>
  <si>
    <t xml:space="preserve">  医疗救助</t>
  </si>
  <si>
    <t xml:space="preserve">  优抚对象医疗</t>
  </si>
  <si>
    <t xml:space="preserve">  其他医疗卫生与计划生育支出</t>
  </si>
  <si>
    <t>节能环保支出</t>
  </si>
  <si>
    <t xml:space="preserve">  环境保护管理事务</t>
  </si>
  <si>
    <t xml:space="preserve">  环境监测与监察</t>
  </si>
  <si>
    <t xml:space="preserve">  污染防治</t>
  </si>
  <si>
    <t xml:space="preserve">  自然生态保护</t>
  </si>
  <si>
    <t xml:space="preserve">  天然林保护</t>
  </si>
  <si>
    <t xml:space="preserve">  退耕还林</t>
  </si>
  <si>
    <t xml:space="preserve">  风沙荒漠治理</t>
  </si>
  <si>
    <t xml:space="preserve">  退牧还草</t>
  </si>
  <si>
    <t xml:space="preserve">  已垦草原退耕还草</t>
  </si>
  <si>
    <t xml:space="preserve">  能源节约利用</t>
  </si>
  <si>
    <t xml:space="preserve">  污染减排</t>
  </si>
  <si>
    <t xml:space="preserve">  可再生能源</t>
  </si>
  <si>
    <t xml:space="preserve">  循环经济</t>
  </si>
  <si>
    <t xml:space="preserve">  能源管理事务</t>
  </si>
  <si>
    <t xml:space="preserve">  其他节能环保支出</t>
  </si>
  <si>
    <t>城乡社区支出</t>
  </si>
  <si>
    <t xml:space="preserve">  城乡社区管理事务</t>
  </si>
  <si>
    <t xml:space="preserve">  城乡社区规划与管理</t>
  </si>
  <si>
    <t xml:space="preserve">  城乡社区公共设施</t>
  </si>
  <si>
    <t xml:space="preserve">  城乡社区环境卫生</t>
  </si>
  <si>
    <t xml:space="preserve">  建设市场管理与监督</t>
  </si>
  <si>
    <t xml:space="preserve">  其他城乡社区支出</t>
  </si>
  <si>
    <t>农林水支出</t>
  </si>
  <si>
    <t xml:space="preserve">  农业</t>
  </si>
  <si>
    <t xml:space="preserve">  林业</t>
  </si>
  <si>
    <t xml:space="preserve">  水利</t>
  </si>
  <si>
    <t xml:space="preserve">  南水北调</t>
  </si>
  <si>
    <t xml:space="preserve">  扶贫</t>
  </si>
  <si>
    <t xml:space="preserve">  农业综合开发</t>
  </si>
  <si>
    <t xml:space="preserve">  农村综合改革</t>
  </si>
  <si>
    <t xml:space="preserve">  普惠金融发展支出</t>
  </si>
  <si>
    <t xml:space="preserve">  目标价格补贴</t>
  </si>
  <si>
    <t xml:space="preserve">  其他农林水支出</t>
  </si>
  <si>
    <t>交通运输支出</t>
  </si>
  <si>
    <t xml:space="preserve">  公路水路运输</t>
  </si>
  <si>
    <t xml:space="preserve">  铁路运输</t>
  </si>
  <si>
    <t xml:space="preserve">  民用航空运输</t>
  </si>
  <si>
    <t xml:space="preserve">  成品油价格改革对交通运输的补贴</t>
  </si>
  <si>
    <t xml:space="preserve">  邮政业支出</t>
  </si>
  <si>
    <t xml:space="preserve">  车辆购置税支出</t>
  </si>
  <si>
    <t xml:space="preserve">  其他交通运输支出</t>
  </si>
  <si>
    <t>资源勘探信息等支出</t>
  </si>
  <si>
    <t xml:space="preserve">  资源勘探开发</t>
  </si>
  <si>
    <t xml:space="preserve">  制造业</t>
  </si>
  <si>
    <t xml:space="preserve">  建筑业</t>
  </si>
  <si>
    <t xml:space="preserve">  工业和信息产业监管</t>
  </si>
  <si>
    <t xml:space="preserve">  安全生产监管</t>
  </si>
  <si>
    <t xml:space="preserve">  国有资产监管</t>
  </si>
  <si>
    <t xml:space="preserve">  支持中小企业发展和管理支出</t>
  </si>
  <si>
    <t xml:space="preserve">  其他资源勘探信息等支出</t>
  </si>
  <si>
    <t>商业服务业等支出</t>
  </si>
  <si>
    <t xml:space="preserve">  商业流通事务</t>
  </si>
  <si>
    <t xml:space="preserve">  旅游业管理与服务支出</t>
  </si>
  <si>
    <t xml:space="preserve">  涉外发展服务支出</t>
  </si>
  <si>
    <t xml:space="preserve">  其他商业服务业等支出</t>
  </si>
  <si>
    <t>金融支出</t>
  </si>
  <si>
    <t xml:space="preserve">  金融部门行政支出</t>
  </si>
  <si>
    <t xml:space="preserve">  金融部门监管支出</t>
  </si>
  <si>
    <t xml:space="preserve">  金融发展支出</t>
  </si>
  <si>
    <t xml:space="preserve">  金融调控支出</t>
  </si>
  <si>
    <t xml:space="preserve">  其他金融支出</t>
  </si>
  <si>
    <t xml:space="preserve">  一般公共服务</t>
  </si>
  <si>
    <t xml:space="preserve">  教育</t>
  </si>
  <si>
    <t xml:space="preserve">  文化体育与传媒</t>
  </si>
  <si>
    <t xml:space="preserve">  医疗卫生</t>
  </si>
  <si>
    <t xml:space="preserve">  节能环保</t>
  </si>
  <si>
    <t xml:space="preserve">  交通运输</t>
  </si>
  <si>
    <t xml:space="preserve">  住房保障</t>
  </si>
  <si>
    <t xml:space="preserve">  其他支出</t>
  </si>
  <si>
    <t>国土海洋气象等支出</t>
  </si>
  <si>
    <t xml:space="preserve">  国土资源事务</t>
  </si>
  <si>
    <t xml:space="preserve">  海洋管理事务</t>
  </si>
  <si>
    <t xml:space="preserve">  测绘事务</t>
  </si>
  <si>
    <t xml:space="preserve">  地震事务</t>
  </si>
  <si>
    <t xml:space="preserve">  气象事务</t>
  </si>
  <si>
    <t xml:space="preserve">  其他国土海洋气象等支出</t>
  </si>
  <si>
    <t>住房保障支出</t>
  </si>
  <si>
    <t xml:space="preserve">  保障性安居工程支出</t>
  </si>
  <si>
    <t xml:space="preserve">  住房改革支出</t>
  </si>
  <si>
    <t xml:space="preserve">  城乡社区住宅</t>
  </si>
  <si>
    <t>粮油物资储备支出</t>
  </si>
  <si>
    <t xml:space="preserve">  粮油事务</t>
  </si>
  <si>
    <t xml:space="preserve">  物资事务</t>
  </si>
  <si>
    <t xml:space="preserve">  能源储备</t>
  </si>
  <si>
    <t xml:space="preserve">  粮油储备</t>
  </si>
  <si>
    <t xml:space="preserve">  重要商品储备</t>
  </si>
  <si>
    <t>预备费</t>
  </si>
  <si>
    <t>其他支出(类)</t>
  </si>
  <si>
    <t xml:space="preserve">  年初预留</t>
  </si>
  <si>
    <t xml:space="preserve">  其他支出(款)</t>
  </si>
  <si>
    <t>债务付息支出</t>
  </si>
  <si>
    <t xml:space="preserve">  地方政府一般债务付息支出</t>
  </si>
  <si>
    <t>债务发行费用支出</t>
  </si>
  <si>
    <t xml:space="preserve">  地方政府一般债务发行费用支出</t>
  </si>
  <si>
    <t>合       计</t>
  </si>
  <si>
    <r>
      <rPr>
        <sz val="20"/>
        <rFont val="方正小标宋_GBK"/>
        <charset val="134"/>
      </rPr>
      <t>2017</t>
    </r>
    <r>
      <rPr>
        <sz val="20"/>
        <rFont val="方正小标宋_GBK"/>
        <charset val="134"/>
      </rPr>
      <t>年度哈密市本级政府性基金收支决算总表</t>
    </r>
  </si>
  <si>
    <r>
      <rPr>
        <sz val="10"/>
        <rFont val="宋体"/>
        <charset val="134"/>
      </rPr>
      <t>决算0</t>
    </r>
    <r>
      <rPr>
        <sz val="10"/>
        <rFont val="宋体"/>
        <charset val="134"/>
      </rPr>
      <t>7</t>
    </r>
    <r>
      <rPr>
        <sz val="10"/>
        <rFont val="宋体"/>
        <charset val="134"/>
      </rPr>
      <t>表</t>
    </r>
  </si>
  <si>
    <t>省本级</t>
  </si>
  <si>
    <t>地市本级</t>
  </si>
  <si>
    <t>区县本级</t>
  </si>
  <si>
    <t>政府性基金收入</t>
  </si>
  <si>
    <t>其他支出</t>
  </si>
  <si>
    <t xml:space="preserve">  地方政府债务还本支出</t>
  </si>
  <si>
    <t xml:space="preserve">    专项债务收入</t>
  </si>
  <si>
    <t xml:space="preserve">    专项债务还本支出</t>
  </si>
  <si>
    <t xml:space="preserve">  地方政府专项债务转贷收入</t>
  </si>
  <si>
    <t xml:space="preserve">  地方政府专项债务转贷支出</t>
  </si>
  <si>
    <t xml:space="preserve">  1.一般公共预算调入</t>
  </si>
  <si>
    <t xml:space="preserve">  2.调入专项收入</t>
  </si>
  <si>
    <t xml:space="preserve">  3.其他调入</t>
  </si>
  <si>
    <t>收 入 总 计</t>
  </si>
  <si>
    <t>支 出 总 计</t>
  </si>
  <si>
    <t>决算08表</t>
  </si>
  <si>
    <t>农网还贷资金收入</t>
  </si>
  <si>
    <t>海南省高等级公路车辆通行附加费收入</t>
  </si>
  <si>
    <t>港口建设费收入</t>
  </si>
  <si>
    <t>新型墙体材料专项基金收入</t>
  </si>
  <si>
    <t>国家电影事业发展专项资金收入</t>
  </si>
  <si>
    <t>城市公用事业附加收入</t>
  </si>
  <si>
    <t>国有土地收益基金收入</t>
  </si>
  <si>
    <t>农业土地开发资金收入</t>
  </si>
  <si>
    <t>国有土地使用权出让收入</t>
  </si>
  <si>
    <t>大中型水库库区基金收入</t>
  </si>
  <si>
    <t>彩票公益金收入</t>
  </si>
  <si>
    <t>城市基础设施配套费收入</t>
  </si>
  <si>
    <t>小型水库移民扶助基金收入</t>
  </si>
  <si>
    <t>国家重大水利工程建设基金收入</t>
  </si>
  <si>
    <t>车辆通行费</t>
  </si>
  <si>
    <t>污水处理费收入</t>
  </si>
  <si>
    <t>其他政府性基金收入</t>
  </si>
  <si>
    <t>彩票发行机构和彩票销售机构的业务费用</t>
  </si>
  <si>
    <t>合           计</t>
  </si>
  <si>
    <t>决算09表</t>
  </si>
  <si>
    <t>变         动         项         目</t>
  </si>
  <si>
    <t>小    计</t>
  </si>
  <si>
    <t>专项补助</t>
  </si>
  <si>
    <t>动用上年结余</t>
  </si>
  <si>
    <t xml:space="preserve">  国家电影事业发展专项资金及对应专项债务收入安排的支出</t>
  </si>
  <si>
    <t xml:space="preserve">  大中型水库移民后期扶持基金支出</t>
  </si>
  <si>
    <t xml:space="preserve">  小型水库移民扶助基金及对应专项债务收入安排的支出</t>
  </si>
  <si>
    <t xml:space="preserve">  可再生能源电价附加收入安排的支出</t>
  </si>
  <si>
    <t xml:space="preserve">  国有土地使用权出让收入及对应专项债务收入安排的支出</t>
  </si>
  <si>
    <t xml:space="preserve">  城市公用事业附加及对应专项债务收入安排的支出</t>
  </si>
  <si>
    <t xml:space="preserve">  国有土地收益基金及对应专项债务收入安排的支出</t>
  </si>
  <si>
    <t xml:space="preserve">  农业土地开发资金及对应专项债务收入安排的支出</t>
  </si>
  <si>
    <t xml:space="preserve">  城市基础设施配套费及对应专项债务收入安排的支出</t>
  </si>
  <si>
    <t xml:space="preserve">  污水处理费及对应专项债务收入安排的支出</t>
  </si>
  <si>
    <t xml:space="preserve">  大中型水库库区基金及对应专项债务收入安排的支出</t>
  </si>
  <si>
    <t xml:space="preserve">  三峡水库库区基金支出</t>
  </si>
  <si>
    <t xml:space="preserve">  国家重大水利工程建设基金及对应专项债务收入安排的支出</t>
  </si>
  <si>
    <t xml:space="preserve">  海南省高等级公路车辆通行附加费及对应专项债务收入安排的支出</t>
  </si>
  <si>
    <t xml:space="preserve">  车辆通行费及对应专项债务收入安排的支出</t>
  </si>
  <si>
    <t xml:space="preserve">  港口建设费及对应专项债务收入安排的支出</t>
  </si>
  <si>
    <t xml:space="preserve">  民航发展基金支出</t>
  </si>
  <si>
    <t xml:space="preserve">  新型墙体材料专项基金及对应专项债务收入安排的支出</t>
  </si>
  <si>
    <t xml:space="preserve">  农网还贷资金支出</t>
  </si>
  <si>
    <t xml:space="preserve">  旅游发展基金支出</t>
  </si>
  <si>
    <t xml:space="preserve">  彩票发行销售机构业务费安排的支出</t>
  </si>
  <si>
    <t xml:space="preserve">  彩票公益金及对应专项债务收入安排的支出</t>
  </si>
  <si>
    <t xml:space="preserve">  其他政府性基金及对应专项债务收入安排的支出</t>
  </si>
  <si>
    <t xml:space="preserve"> </t>
  </si>
  <si>
    <t>决算10表</t>
  </si>
  <si>
    <t>收入项目</t>
  </si>
  <si>
    <t>合计</t>
  </si>
  <si>
    <t>本年收入</t>
  </si>
  <si>
    <t>支出项目</t>
  </si>
  <si>
    <t>本年支出</t>
  </si>
  <si>
    <t>结余项目</t>
  </si>
  <si>
    <t>国家电影事业发展专项资金相关支出</t>
  </si>
  <si>
    <t>国家电影事业发展专项资金</t>
  </si>
  <si>
    <t xml:space="preserve">    资助国产影片放映</t>
  </si>
  <si>
    <t xml:space="preserve">    资助城市影院</t>
  </si>
  <si>
    <t xml:space="preserve">    资助少数民族电影译制</t>
  </si>
  <si>
    <t xml:space="preserve">    其他国家电影事业发展专项资金支出</t>
  </si>
  <si>
    <t xml:space="preserve">  国家电影事业发展专项资金债务付息支出</t>
  </si>
  <si>
    <t xml:space="preserve">  国家电影事业发展专项资金债务发行费用支出</t>
  </si>
  <si>
    <t>大中型水库移民后期扶持基金收入</t>
  </si>
  <si>
    <t>大中型水库移民后期扶持基金支出</t>
  </si>
  <si>
    <t>大中型水库移民后期扶持基金</t>
  </si>
  <si>
    <t xml:space="preserve">  移民补助</t>
  </si>
  <si>
    <t xml:space="preserve">  基础设施建设和经济发展</t>
  </si>
  <si>
    <t xml:space="preserve">  其他大中型水库移民后期扶持基金支出</t>
  </si>
  <si>
    <t>小型水库移民扶助基金相关支出</t>
  </si>
  <si>
    <t>小型水库移民扶助基金</t>
  </si>
  <si>
    <t xml:space="preserve">    移民补助</t>
  </si>
  <si>
    <t xml:space="preserve">    基础设施建设和经济发展</t>
  </si>
  <si>
    <t xml:space="preserve">    其他小型水库移民扶助基金支出</t>
  </si>
  <si>
    <t xml:space="preserve">  小型水库移民扶助基金债务付息支出</t>
  </si>
  <si>
    <t xml:space="preserve">  小型水库移民扶助基金债务发行费用支出</t>
  </si>
  <si>
    <t>可再生能源电价附加收入</t>
  </si>
  <si>
    <t>可再生能源电价附加收入安排的支出</t>
  </si>
  <si>
    <t>可再生能源电价附加</t>
  </si>
  <si>
    <t xml:space="preserve">  风力发电补助</t>
  </si>
  <si>
    <t xml:space="preserve">  太阳能发电补助</t>
  </si>
  <si>
    <t xml:space="preserve">  生物质能发电补助</t>
  </si>
  <si>
    <t xml:space="preserve">  其他可再生能源电价附加收入安排的支出</t>
  </si>
  <si>
    <t>国有土地使用权出让相关支出</t>
  </si>
  <si>
    <t>国有土地使用权出让</t>
  </si>
  <si>
    <t xml:space="preserve">  土地出让价款收入</t>
  </si>
  <si>
    <t xml:space="preserve">  补缴的土地价款</t>
  </si>
  <si>
    <t xml:space="preserve">    征地和拆迁补偿支出</t>
  </si>
  <si>
    <t xml:space="preserve">  划拨土地收入</t>
  </si>
  <si>
    <t xml:space="preserve">    土地开发支出</t>
  </si>
  <si>
    <t xml:space="preserve">  缴纳新增建设用地土地有偿使用费</t>
  </si>
  <si>
    <t xml:space="preserve">    城市建设支出</t>
  </si>
  <si>
    <t xml:space="preserve">  其他土地出让收入</t>
  </si>
  <si>
    <t xml:space="preserve">    农村基础设施建设支出</t>
  </si>
  <si>
    <t xml:space="preserve">    补助被征地农民支出</t>
  </si>
  <si>
    <t xml:space="preserve">    土地出让业务支出</t>
  </si>
  <si>
    <t xml:space="preserve">    廉租住房支出</t>
  </si>
  <si>
    <t xml:space="preserve">    支付破产或改制企业职工安置费</t>
  </si>
  <si>
    <t xml:space="preserve">    棚户区改造支出</t>
  </si>
  <si>
    <t xml:space="preserve">    公共租赁住房支出</t>
  </si>
  <si>
    <t xml:space="preserve">    保障性住房租金补贴</t>
  </si>
  <si>
    <t xml:space="preserve">    其他国有土地使用权出让收入安排的支出</t>
  </si>
  <si>
    <t xml:space="preserve">  国有土地使用权出让债务付息支出</t>
  </si>
  <si>
    <t xml:space="preserve">  国有土地使用权出让债务发行费用支出</t>
  </si>
  <si>
    <t>城市公用事业附加相关支出</t>
  </si>
  <si>
    <t>城市公用事业附加</t>
  </si>
  <si>
    <t xml:space="preserve">    城市公共设施</t>
  </si>
  <si>
    <t xml:space="preserve">    城市环境卫生</t>
  </si>
  <si>
    <t xml:space="preserve">    公有房屋</t>
  </si>
  <si>
    <t xml:space="preserve">    城市防洪</t>
  </si>
  <si>
    <t xml:space="preserve">    其他城市公用事业附加安排的支出</t>
  </si>
  <si>
    <t xml:space="preserve">  城市公用事业附加债务付息支出</t>
  </si>
  <si>
    <t xml:space="preserve">  城市公用事业附加债务发行费用支出</t>
  </si>
  <si>
    <t>国有土地收益基金相关支出</t>
  </si>
  <si>
    <t>国有土地收益基金</t>
  </si>
  <si>
    <t xml:space="preserve">    其他国有土地收益基金支出</t>
  </si>
  <si>
    <t xml:space="preserve">  国有土地收益基金债务付息支出</t>
  </si>
  <si>
    <t xml:space="preserve">  国有土地收益基金债务发行费用支出</t>
  </si>
  <si>
    <t>农业土地开发资金相关支出</t>
  </si>
  <si>
    <t>农业土地开发资金</t>
  </si>
  <si>
    <t xml:space="preserve">  农业土地开发资金债务付息支出</t>
  </si>
  <si>
    <t xml:space="preserve">  农业土地开发资金债务发行费用支出</t>
  </si>
  <si>
    <t>城市基础设施配套费相关支出</t>
  </si>
  <si>
    <t>城市基础设施配套费</t>
  </si>
  <si>
    <t xml:space="preserve">    其他城市基础设施配套费安排的支出</t>
  </si>
  <si>
    <t xml:space="preserve">  城市基础设施配套费债务付息支出</t>
  </si>
  <si>
    <t xml:space="preserve">  城市基础设施配套费债务发行费用支出</t>
  </si>
  <si>
    <t>污水处理费相关支出</t>
  </si>
  <si>
    <t>污水处理费</t>
  </si>
  <si>
    <t xml:space="preserve">    污水处理设施建设和运营</t>
  </si>
  <si>
    <t xml:space="preserve">    代征手续费</t>
  </si>
  <si>
    <t xml:space="preserve">    其他污水处理费安排的支出</t>
  </si>
  <si>
    <t xml:space="preserve">  污水处理费债务付息支出</t>
  </si>
  <si>
    <t xml:space="preserve">  污水处理费债务发行费用支出</t>
  </si>
  <si>
    <t>大中型水库库区基金相关支出</t>
  </si>
  <si>
    <t>大中型水库库区基金</t>
  </si>
  <si>
    <t xml:space="preserve">  中央大中型水库库区基金收入</t>
  </si>
  <si>
    <t xml:space="preserve">  地方大中型水库库区基金收入</t>
  </si>
  <si>
    <t xml:space="preserve">    解决移民遗留问题</t>
  </si>
  <si>
    <t xml:space="preserve">    库区防护工程维护</t>
  </si>
  <si>
    <t xml:space="preserve">    其他大中型水库库区基金支出</t>
  </si>
  <si>
    <t xml:space="preserve">  大中型水库库区基金债务付息支出</t>
  </si>
  <si>
    <t xml:space="preserve">  大中型水库库区基金债务发行费用支出</t>
  </si>
  <si>
    <t>三峡水库库区基金收入</t>
  </si>
  <si>
    <t>三峡水库库区基金支出</t>
  </si>
  <si>
    <t>三峡水库库区基金</t>
  </si>
  <si>
    <t xml:space="preserve">  解决移民遗留问题</t>
  </si>
  <si>
    <t xml:space="preserve">  库区维护和管理</t>
  </si>
  <si>
    <t xml:space="preserve">  其他三峡水库库区基金支出</t>
  </si>
  <si>
    <t>国家重大水利工程建设相关支出</t>
  </si>
  <si>
    <t>国家重大水利工程建设基金</t>
  </si>
  <si>
    <t xml:space="preserve">  南水北调工程建设资金</t>
  </si>
  <si>
    <t xml:space="preserve">  三峡工程后续工作资金</t>
  </si>
  <si>
    <t xml:space="preserve">    南水北调工程建设</t>
  </si>
  <si>
    <t xml:space="preserve">  省级重大水利工程建设资金</t>
  </si>
  <si>
    <t xml:space="preserve">    三峡工程后续工作</t>
  </si>
  <si>
    <t xml:space="preserve">    地方重大水利工程建设</t>
  </si>
  <si>
    <t xml:space="preserve">    其他重大水利工程建设基金支出</t>
  </si>
  <si>
    <t xml:space="preserve">  国家重大水利工程建设基金债务付息支出</t>
  </si>
  <si>
    <t xml:space="preserve">  国家重大水利工程建设基金债务发行费用支出</t>
  </si>
  <si>
    <t>海南省高等级公路车辆通行附加费相关支出</t>
  </si>
  <si>
    <t>海南省高等级公路车辆通行附加费</t>
  </si>
  <si>
    <t xml:space="preserve">    公路建设</t>
  </si>
  <si>
    <t xml:space="preserve">    公路养护</t>
  </si>
  <si>
    <t xml:space="preserve">    公路还贷</t>
  </si>
  <si>
    <t xml:space="preserve">    其他海南省高等级公路车辆通行附加费安排的支出</t>
  </si>
  <si>
    <t xml:space="preserve">  海南省高等级公路车辆通行附加费债务付息支出</t>
  </si>
  <si>
    <t xml:space="preserve">  海南省高等级公路车辆通行附加费债务发行费用支出</t>
  </si>
  <si>
    <t>车辆通行费相关支出</t>
  </si>
  <si>
    <t xml:space="preserve">    政府还贷公路养护</t>
  </si>
  <si>
    <t xml:space="preserve">    政府还贷公路管理</t>
  </si>
  <si>
    <t xml:space="preserve">    其他车辆通行费安排的支出</t>
  </si>
  <si>
    <t xml:space="preserve">  车辆通行费债务付息支出</t>
  </si>
  <si>
    <t xml:space="preserve">  车辆通行费债务发行费用支出</t>
  </si>
  <si>
    <t>港口建设费相关支出</t>
  </si>
  <si>
    <t>港口建设费</t>
  </si>
  <si>
    <t xml:space="preserve">    港口设施</t>
  </si>
  <si>
    <t xml:space="preserve">    航道建设和维护</t>
  </si>
  <si>
    <t xml:space="preserve">    航运保障系统建设</t>
  </si>
  <si>
    <t xml:space="preserve">    其他港口建设费安排的支出</t>
  </si>
  <si>
    <t xml:space="preserve">  港口建设费债务付息支出</t>
  </si>
  <si>
    <t xml:space="preserve">  港口建设费债务发行费用支出</t>
  </si>
  <si>
    <t>民航发展基金收入</t>
  </si>
  <si>
    <t>民航发展基金支出</t>
  </si>
  <si>
    <t>民航发展基金</t>
  </si>
  <si>
    <t xml:space="preserve">  民航机场建设</t>
  </si>
  <si>
    <t xml:space="preserve">  空管系统建设</t>
  </si>
  <si>
    <t xml:space="preserve">  民航安全</t>
  </si>
  <si>
    <t xml:space="preserve">  航线和机场补贴</t>
  </si>
  <si>
    <t xml:space="preserve">  民航节能减排</t>
  </si>
  <si>
    <t xml:space="preserve">  通用航空发展</t>
  </si>
  <si>
    <t xml:space="preserve">  征管经费</t>
  </si>
  <si>
    <t xml:space="preserve">  其他民航发展基金支出</t>
  </si>
  <si>
    <t>新型墙体材料专项基金相关支出</t>
  </si>
  <si>
    <t>新型墙体材料专项基金</t>
  </si>
  <si>
    <t xml:space="preserve">    技改贴息和补助</t>
  </si>
  <si>
    <t xml:space="preserve">    技术研发和推广</t>
  </si>
  <si>
    <t xml:space="preserve">    示范项目补贴</t>
  </si>
  <si>
    <t xml:space="preserve">    宣传和培训</t>
  </si>
  <si>
    <t xml:space="preserve">    其他新型墙体材料专项基金支出</t>
  </si>
  <si>
    <t xml:space="preserve">  新型墙体材料专项基金债务付息支出</t>
  </si>
  <si>
    <t xml:space="preserve">  新型墙体材料专项基金债务发行费用支出</t>
  </si>
  <si>
    <t>农网还贷资金支出</t>
  </si>
  <si>
    <t>农网还贷资金</t>
  </si>
  <si>
    <t xml:space="preserve">  地方农网还贷资金收入</t>
  </si>
  <si>
    <t xml:space="preserve">  地方农网还贷资金支出</t>
  </si>
  <si>
    <t xml:space="preserve">  其他农网还贷资金支出</t>
  </si>
  <si>
    <t>旅游发展基金收入</t>
  </si>
  <si>
    <t>旅游发展基金支出</t>
  </si>
  <si>
    <t>旅游发展基金</t>
  </si>
  <si>
    <t xml:space="preserve">  宣传促销</t>
  </si>
  <si>
    <t xml:space="preserve">  行业规划</t>
  </si>
  <si>
    <t xml:space="preserve">  旅游事业补助</t>
  </si>
  <si>
    <t xml:space="preserve">  地方旅游开发项目补助</t>
  </si>
  <si>
    <t xml:space="preserve">  其他旅游发展基金支出</t>
  </si>
  <si>
    <t>彩票发行销售机构业务费安排的支出</t>
  </si>
  <si>
    <t xml:space="preserve">  福利彩票发行机构的业务费用</t>
  </si>
  <si>
    <t xml:space="preserve">  福利彩票发行机构的业务费支出</t>
  </si>
  <si>
    <t xml:space="preserve">  体育彩票发行机构的业务费用</t>
  </si>
  <si>
    <t xml:space="preserve">  体育彩票发行机构的业务费支出</t>
  </si>
  <si>
    <t xml:space="preserve">  福利彩票销售机构的业务费用</t>
  </si>
  <si>
    <t xml:space="preserve">  福利彩票销售机构的业务费支出</t>
  </si>
  <si>
    <t xml:space="preserve">  体育彩票销售机构的业务费用</t>
  </si>
  <si>
    <t xml:space="preserve">  体育彩票销售机构的业务费支出</t>
  </si>
  <si>
    <t xml:space="preserve">  彩票兑奖周转金</t>
  </si>
  <si>
    <t xml:space="preserve">  彩票兑奖周转金支出</t>
  </si>
  <si>
    <t xml:space="preserve">  彩票发行销售风险基金</t>
  </si>
  <si>
    <t xml:space="preserve">  彩票发行销售风险基金支出</t>
  </si>
  <si>
    <t xml:space="preserve">  彩票市场调控资金收入</t>
  </si>
  <si>
    <t xml:space="preserve">  彩票市场调控资金支出</t>
  </si>
  <si>
    <t xml:space="preserve">  其他彩票发行销售机构业务费安排的支出</t>
  </si>
  <si>
    <t>彩票公益金相关支出</t>
  </si>
  <si>
    <t>彩票公益金</t>
  </si>
  <si>
    <t xml:space="preserve">  福利彩票公益金收入</t>
  </si>
  <si>
    <t xml:space="preserve">  体育彩票公益金收入</t>
  </si>
  <si>
    <t xml:space="preserve">    用于补充全国社会保障基金的彩票公益金支出</t>
  </si>
  <si>
    <t xml:space="preserve">    用于社会福利的彩票公益金支出</t>
  </si>
  <si>
    <t xml:space="preserve">    用于体育事业的彩票公益金支出</t>
  </si>
  <si>
    <t xml:space="preserve">    用于教育事业的彩票公益金支出</t>
  </si>
  <si>
    <t xml:space="preserve">    用于红十字事业的彩票公益金支出</t>
  </si>
  <si>
    <t xml:space="preserve">    用于残疾人事业的彩票公益金支出</t>
  </si>
  <si>
    <t xml:space="preserve">    用于文化事业的彩票公益金支出</t>
  </si>
  <si>
    <t xml:space="preserve">    用于扶贫的彩票公益金支出</t>
  </si>
  <si>
    <t xml:space="preserve">    用于法律援助的彩票公益金支出</t>
  </si>
  <si>
    <t xml:space="preserve">    用于城乡医疗救助的彩票公益金支出</t>
  </si>
  <si>
    <t xml:space="preserve">    用于其他社会公益事业的彩票公益金支出</t>
  </si>
  <si>
    <t xml:space="preserve">  彩票公益金债务付息支出</t>
  </si>
  <si>
    <t xml:space="preserve">  彩票公益金债务发行费用支出</t>
  </si>
  <si>
    <t>其他政府性基金相关支出</t>
  </si>
  <si>
    <t>其他政府性基金</t>
  </si>
  <si>
    <t xml:space="preserve">  其他政府性基金债务付息支出</t>
  </si>
  <si>
    <t xml:space="preserve">  其他政府性基金债务发行费用支出</t>
  </si>
  <si>
    <t>收 入 合 计</t>
  </si>
  <si>
    <t>支 出 合 计</t>
  </si>
  <si>
    <t>结 余 合 计</t>
  </si>
  <si>
    <t>年初预算数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</si>
  <si>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</si>
  <si>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</si>
  <si>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</si>
  <si>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</si>
  <si>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</si>
  <si>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</si>
  <si>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</si>
  <si>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</si>
  <si>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</si>
  <si>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</si>
  <si>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/>
  </si>
  <si>
    <t xml:space="preserve">  石油石化企业利润收入</t>
  </si>
  <si>
    <t xml:space="preserve">  厂办大集体改革支出</t>
  </si>
  <si>
    <t xml:space="preserve">  电力企业利润收入</t>
  </si>
  <si>
    <t xml:space="preserve">  “三供一业”移交补助支出</t>
  </si>
  <si>
    <t xml:space="preserve">  电信企业利润收入</t>
  </si>
  <si>
    <t xml:space="preserve">  国有企业办职教幼教补助支出</t>
  </si>
  <si>
    <t xml:space="preserve">  煤炭企业利润收入</t>
  </si>
  <si>
    <t xml:space="preserve">  国有企业办公共服务机构移交补助支出</t>
  </si>
  <si>
    <t xml:space="preserve">  有色冶金采掘企业利润收入</t>
  </si>
  <si>
    <t xml:space="preserve">  国有企业退休人员社会化管理补助支出</t>
  </si>
  <si>
    <t xml:space="preserve">  钢铁企业利润收入</t>
  </si>
  <si>
    <t xml:space="preserve">  国有企业棚户区改造支出</t>
  </si>
  <si>
    <t xml:space="preserve">  化工企业利润收入</t>
  </si>
  <si>
    <t xml:space="preserve">  国有企业改革成本支出</t>
  </si>
  <si>
    <t xml:space="preserve">  运输企业利润收入</t>
  </si>
  <si>
    <t xml:space="preserve">  离休干部医药费补助支出</t>
  </si>
  <si>
    <t xml:space="preserve">  电子企业利润收入</t>
  </si>
  <si>
    <t xml:space="preserve">  其他解决历史遗留问题及改革成本支出</t>
  </si>
  <si>
    <t xml:space="preserve">  机械企业利润收入</t>
  </si>
  <si>
    <t xml:space="preserve">  投资服务企业利润收入</t>
  </si>
  <si>
    <t xml:space="preserve">  国有经济结构调整支出</t>
  </si>
  <si>
    <t xml:space="preserve">  纺织轻工企业利润收入</t>
  </si>
  <si>
    <t xml:space="preserve">  公益性设施投资支出</t>
  </si>
  <si>
    <t xml:space="preserve">  贸易企业利润收入</t>
  </si>
  <si>
    <t xml:space="preserve">  前瞻性战略性产业发展支出</t>
  </si>
  <si>
    <t xml:space="preserve">  建筑施工企业利润收入</t>
  </si>
  <si>
    <t xml:space="preserve">  生态环境保护支出</t>
  </si>
  <si>
    <t xml:space="preserve">  房地产企业利润收入</t>
  </si>
  <si>
    <t xml:space="preserve">  支持科技进步支出</t>
  </si>
  <si>
    <t xml:space="preserve">  建材企业利润收入</t>
  </si>
  <si>
    <t xml:space="preserve">  保障国家经济安全支出</t>
  </si>
  <si>
    <t xml:space="preserve">  境外企业利润收入</t>
  </si>
  <si>
    <t xml:space="preserve">  对外投资合作支出</t>
  </si>
  <si>
    <t xml:space="preserve">  对外合作企业利润收入</t>
  </si>
  <si>
    <t xml:space="preserve">  其他国有企业资本金注入</t>
  </si>
  <si>
    <t xml:space="preserve">  医药企业利润收入</t>
  </si>
  <si>
    <t>国有企业政策性补贴(款)</t>
  </si>
  <si>
    <t xml:space="preserve">  农林牧渔企业利润收入</t>
  </si>
  <si>
    <t xml:space="preserve">  国有企业政策性补贴(项)</t>
  </si>
  <si>
    <t xml:space="preserve">  邮政企业利润收入</t>
  </si>
  <si>
    <t xml:space="preserve">  军工企业利润收入</t>
  </si>
  <si>
    <t xml:space="preserve">  资本性支出</t>
  </si>
  <si>
    <t xml:space="preserve">  转制科研院所利润收入</t>
  </si>
  <si>
    <t xml:space="preserve">  改革性支出</t>
  </si>
  <si>
    <t xml:space="preserve">  地质勘查企业利润收入</t>
  </si>
  <si>
    <t xml:space="preserve">  其他金融国有资本经营预算支出</t>
  </si>
  <si>
    <t xml:space="preserve">  卫生体育福利企业利润收入</t>
  </si>
  <si>
    <t>其他国有资本经营预算支出(款)</t>
  </si>
  <si>
    <t xml:space="preserve">  教育文化广播企业利润收入</t>
  </si>
  <si>
    <t xml:space="preserve">  其他国有资本经营预算支出(项)</t>
  </si>
  <si>
    <t xml:space="preserve">  科学研究企业利润收入</t>
  </si>
  <si>
    <t xml:space="preserve">  机关社团所属企业利润收入</t>
  </si>
  <si>
    <t xml:space="preserve">  金融企业利润收入</t>
  </si>
  <si>
    <t xml:space="preserve">  其他国有资本经营预算企业利润收入</t>
  </si>
  <si>
    <t xml:space="preserve">  国有控股公司股利、股息收入</t>
  </si>
  <si>
    <t xml:space="preserve">  国有参股公司股利、股息收入</t>
  </si>
  <si>
    <t xml:space="preserve">  金融企业公司股利、股息收入</t>
  </si>
  <si>
    <t xml:space="preserve">  其他国有资本经营预算企业股利、股息收入</t>
  </si>
  <si>
    <t xml:space="preserve">  国有股权、股份转让收入</t>
  </si>
  <si>
    <t xml:space="preserve">  国有独资企业产权转让收入</t>
  </si>
  <si>
    <t xml:space="preserve">  金融企业产权转让收入</t>
  </si>
  <si>
    <t xml:space="preserve">  其他国有资本经营预算企业产权转让收入</t>
  </si>
  <si>
    <t xml:space="preserve">  国有股权、股份清算收入</t>
  </si>
  <si>
    <t xml:space="preserve">  国有独资企业清算收入</t>
  </si>
  <si>
    <t xml:space="preserve">  其他国有资本经营预算企业清算收入</t>
  </si>
  <si>
    <r>
      <rPr>
        <sz val="10"/>
        <rFont val="宋体"/>
        <charset val="134"/>
      </rPr>
      <t>决算1</t>
    </r>
    <r>
      <rPr>
        <sz val="10"/>
        <rFont val="宋体"/>
        <charset val="134"/>
      </rPr>
      <t>3</t>
    </r>
    <r>
      <rPr>
        <sz val="10"/>
        <rFont val="宋体"/>
        <charset val="134"/>
      </rPr>
      <t>表</t>
    </r>
  </si>
  <si>
    <t>项  目</t>
  </si>
  <si>
    <t>完成预算数的%</t>
  </si>
  <si>
    <t>哈密市本级社会保险基金收入合计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</si>
  <si>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</si>
  <si>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</si>
  <si>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</si>
  <si>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</si>
  <si>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其中：保险费收入</t>
  </si>
  <si>
    <t xml:space="preserve">      利息收入</t>
  </si>
  <si>
    <t xml:space="preserve">      财政补贴收入</t>
  </si>
  <si>
    <t>二、机关事业单位基本养老保险基金收入</t>
  </si>
  <si>
    <t>三、城镇职工基本医疗保险收入</t>
  </si>
  <si>
    <t>四、工伤保险基金收入</t>
  </si>
  <si>
    <t>五、失业保险基金收入</t>
  </si>
  <si>
    <t>六、生育保险基金收入</t>
  </si>
  <si>
    <r>
      <rPr>
        <sz val="20"/>
        <rFont val="方正小标宋_GBK"/>
        <charset val="134"/>
      </rPr>
      <t>2017</t>
    </r>
    <r>
      <rPr>
        <sz val="20"/>
        <rFont val="方正小标宋_GBK"/>
        <charset val="134"/>
      </rPr>
      <t>年度哈密市本级社会保险基金支出情况表</t>
    </r>
  </si>
  <si>
    <r>
      <rPr>
        <sz val="10"/>
        <rFont val="宋体"/>
        <charset val="134"/>
      </rPr>
      <t>决算1</t>
    </r>
    <r>
      <rPr>
        <sz val="10"/>
        <rFont val="宋体"/>
        <charset val="134"/>
      </rPr>
      <t>4</t>
    </r>
    <r>
      <rPr>
        <sz val="10"/>
        <rFont val="宋体"/>
        <charset val="134"/>
      </rPr>
      <t>表</t>
    </r>
  </si>
  <si>
    <t>项　目</t>
  </si>
  <si>
    <t>哈密市本级社会保险基金支出合计</t>
  </si>
  <si>
    <t>　　其中：社会保险待遇支出</t>
  </si>
  <si>
    <t>一、企业职工基本养老保险基金支出</t>
  </si>
  <si>
    <t xml:space="preserve">    其中：基本养老保险基金支出</t>
  </si>
  <si>
    <t>二、机关事业单位基本养老保险基金支出</t>
  </si>
  <si>
    <t>三、城镇职工基本医疗保险支出</t>
  </si>
  <si>
    <t xml:space="preserve">    其中：基本医疗保险待遇支出</t>
  </si>
  <si>
    <t>四、工伤保险基金支出</t>
  </si>
  <si>
    <t xml:space="preserve">    其中：工伤保险待遇支出</t>
  </si>
  <si>
    <t>五、失业保险基金支出</t>
  </si>
  <si>
    <t xml:space="preserve">   其中：失业保险金支出</t>
  </si>
  <si>
    <t>六、生育保险基金支出</t>
  </si>
  <si>
    <t xml:space="preserve">   其中：医疗费用支出</t>
  </si>
  <si>
    <t xml:space="preserve">         生育津贴支出</t>
  </si>
  <si>
    <r>
      <rPr>
        <sz val="10"/>
        <rFont val="宋体"/>
        <charset val="134"/>
      </rPr>
      <t>决算1</t>
    </r>
    <r>
      <rPr>
        <sz val="10"/>
        <rFont val="宋体"/>
        <charset val="134"/>
      </rPr>
      <t>5</t>
    </r>
    <r>
      <rPr>
        <sz val="10"/>
        <rFont val="宋体"/>
        <charset val="134"/>
      </rPr>
      <t>表</t>
    </r>
  </si>
  <si>
    <t>项   　目</t>
  </si>
  <si>
    <t>本级社会保险基金年末累计结余</t>
  </si>
  <si>
    <t>一、企业职工基本养老保险基金年末累计结余</t>
  </si>
  <si>
    <t>二、机关事业单位基本养老保险基末累计结余</t>
  </si>
  <si>
    <t>三、城镇职工基本医疗保险末累计结余</t>
  </si>
  <si>
    <t>四、工伤保险基金末累计结余</t>
  </si>
  <si>
    <t>五、失业保险基金末累计结余</t>
  </si>
  <si>
    <t>六、生育保险基金末累计结余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</si>
</sst>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0.0%"/>
    <numFmt numFmtId="178" formatCode="0_ "/>
    <numFmt numFmtId="179" formatCode="#,##0.00_ ;[Red]\-#,##0.00\ "/>
  </numFmts>
  <fonts count="40">
    <font>
      <sz val="12"/>
      <name val="宋体"/>
      <charset val="134"/>
    </font>
    <font>
      <sz val="12"/>
      <name val="宋体"/>
      <charset val="134"/>
    </font>
    <font>
      <sz val="20"/>
      <name val="方正小标宋_GBK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20"/>
      <name val="方正小标宋_GBK"/>
      <charset val="134"/>
    </font>
    <font>
      <sz val="12"/>
      <color indexed="8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b/>
      <sz val="24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3"/>
      <name val="宋体"/>
      <charset val="134"/>
    </font>
    <font>
      <b/>
      <sz val="36"/>
      <name val="方正小标宋_GBK"/>
      <charset val="134"/>
    </font>
    <font>
      <b/>
      <sz val="28"/>
      <name val="华文宋体"/>
      <charset val="134"/>
    </font>
    <font>
      <b/>
      <sz val="26"/>
      <name val="楷体_GB2312"/>
      <charset val="134"/>
    </font>
    <font>
      <b/>
      <sz val="22"/>
      <name val="楷体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6" fillId="20" borderId="14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" fillId="0" borderId="0"/>
    <xf numFmtId="0" fontId="24" fillId="15" borderId="11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14" borderId="10" applyNumberFormat="0" applyAlignment="0" applyProtection="0">
      <alignment vertical="center"/>
    </xf>
    <xf numFmtId="0" fontId="37" fillId="14" borderId="14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" fillId="0" borderId="0"/>
    <xf numFmtId="0" fontId="1" fillId="0" borderId="0"/>
    <xf numFmtId="43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1" fillId="0" borderId="0" xfId="20" applyFill="1">
      <alignment vertical="center"/>
    </xf>
    <xf numFmtId="0" fontId="1" fillId="0" borderId="0" xfId="20" applyFill="1" applyAlignment="1">
      <alignment horizontal="center" vertical="center"/>
    </xf>
    <xf numFmtId="0" fontId="2" fillId="0" borderId="0" xfId="20" applyFont="1" applyFill="1" applyAlignment="1">
      <alignment horizontal="center" vertical="center"/>
    </xf>
    <xf numFmtId="0" fontId="3" fillId="0" borderId="0" xfId="20" applyFont="1" applyFill="1" applyAlignment="1">
      <alignment horizontal="center" vertical="center"/>
    </xf>
    <xf numFmtId="0" fontId="4" fillId="0" borderId="0" xfId="20" applyFont="1" applyFill="1" applyAlignment="1">
      <alignment horizontal="right" vertical="center"/>
    </xf>
    <xf numFmtId="0" fontId="4" fillId="0" borderId="1" xfId="20" applyFont="1" applyFill="1" applyBorder="1" applyAlignment="1">
      <alignment horizontal="right" vertical="center"/>
    </xf>
    <xf numFmtId="0" fontId="4" fillId="0" borderId="2" xfId="5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178" fontId="4" fillId="0" borderId="2" xfId="20" applyNumberFormat="1" applyFont="1" applyBorder="1" applyAlignment="1">
      <alignment horizontal="center" vertical="center"/>
    </xf>
    <xf numFmtId="177" fontId="4" fillId="0" borderId="2" xfId="51" applyNumberFormat="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justify" vertical="center" wrapText="1"/>
    </xf>
    <xf numFmtId="0" fontId="1" fillId="0" borderId="0" xfId="20">
      <alignment vertical="center"/>
    </xf>
    <xf numFmtId="0" fontId="4" fillId="0" borderId="3" xfId="20" applyFont="1" applyFill="1" applyBorder="1" applyAlignment="1">
      <alignment horizontal="left" vertical="center"/>
    </xf>
    <xf numFmtId="176" fontId="1" fillId="0" borderId="0" xfId="20" applyNumberFormat="1" applyFill="1" applyAlignment="1">
      <alignment horizontal="center" vertical="center"/>
    </xf>
    <xf numFmtId="176" fontId="1" fillId="0" borderId="0" xfId="20" applyNumberFormat="1" applyFill="1">
      <alignment vertical="center"/>
    </xf>
    <xf numFmtId="0" fontId="7" fillId="0" borderId="0" xfId="20" applyFont="1" applyFill="1" applyAlignment="1">
      <alignment horizontal="center" vertical="center"/>
    </xf>
    <xf numFmtId="0" fontId="4" fillId="0" borderId="0" xfId="20" applyFont="1" applyFill="1">
      <alignment vertical="center"/>
    </xf>
    <xf numFmtId="0" fontId="4" fillId="0" borderId="0" xfId="20" applyFont="1" applyFill="1" applyAlignment="1">
      <alignment horizontal="center" vertical="center"/>
    </xf>
    <xf numFmtId="177" fontId="4" fillId="0" borderId="0" xfId="51" applyNumberFormat="1" applyFont="1" applyFill="1" applyBorder="1" applyAlignment="1">
      <alignment horizontal="right" vertical="center" wrapText="1"/>
    </xf>
    <xf numFmtId="0" fontId="6" fillId="0" borderId="2" xfId="51" applyFont="1" applyFill="1" applyBorder="1" applyAlignment="1">
      <alignment horizontal="left" vertical="center" wrapText="1"/>
    </xf>
    <xf numFmtId="179" fontId="6" fillId="0" borderId="2" xfId="57" applyNumberFormat="1" applyFont="1" applyFill="1" applyBorder="1" applyAlignment="1">
      <alignment horizontal="left" vertical="center" wrapText="1"/>
    </xf>
    <xf numFmtId="179" fontId="4" fillId="0" borderId="2" xfId="57" applyNumberFormat="1" applyFont="1" applyFill="1" applyBorder="1" applyAlignment="1">
      <alignment horizontal="left" vertical="center" wrapText="1"/>
    </xf>
    <xf numFmtId="4" fontId="1" fillId="0" borderId="0" xfId="20" applyNumberFormat="1">
      <alignment vertical="center"/>
    </xf>
    <xf numFmtId="0" fontId="4" fillId="0" borderId="3" xfId="20" applyFont="1" applyFill="1" applyBorder="1" applyAlignment="1">
      <alignment horizontal="left" vertical="center" wrapText="1"/>
    </xf>
    <xf numFmtId="0" fontId="8" fillId="0" borderId="0" xfId="20" applyFont="1" applyFill="1" applyBorder="1" applyAlignment="1">
      <alignment horizontal="center" vertical="center" wrapText="1"/>
    </xf>
    <xf numFmtId="176" fontId="8" fillId="0" borderId="0" xfId="20" applyNumberFormat="1" applyFont="1" applyFill="1" applyBorder="1" applyAlignment="1">
      <alignment horizontal="center" vertical="center" wrapText="1"/>
    </xf>
    <xf numFmtId="176" fontId="1" fillId="0" borderId="0" xfId="20" applyNumberFormat="1" applyFill="1" applyBorder="1" applyAlignment="1">
      <alignment horizontal="center" vertical="center"/>
    </xf>
    <xf numFmtId="9" fontId="1" fillId="0" borderId="0" xfId="20" applyNumberFormat="1" applyFont="1" applyFill="1" applyBorder="1" applyAlignment="1">
      <alignment horizontal="center" vertical="top" wrapText="1"/>
    </xf>
    <xf numFmtId="0" fontId="1" fillId="0" borderId="0" xfId="20" applyFill="1" applyBorder="1" applyAlignment="1">
      <alignment horizontal="left" vertical="center" wrapText="1"/>
    </xf>
    <xf numFmtId="176" fontId="1" fillId="0" borderId="0" xfId="20" applyNumberFormat="1" applyFill="1" applyBorder="1" applyAlignment="1">
      <alignment horizontal="center" vertical="center" wrapText="1"/>
    </xf>
    <xf numFmtId="176" fontId="1" fillId="0" borderId="0" xfId="20" applyNumberFormat="1" applyFont="1" applyFill="1" applyBorder="1" applyAlignment="1">
      <alignment horizontal="center" vertical="center" wrapText="1"/>
    </xf>
    <xf numFmtId="0" fontId="8" fillId="0" borderId="0" xfId="20" applyFont="1" applyFill="1" applyBorder="1" applyAlignment="1">
      <alignment horizontal="left" vertical="center" wrapText="1"/>
    </xf>
    <xf numFmtId="0" fontId="1" fillId="2" borderId="0" xfId="20" applyFill="1">
      <alignment vertical="center"/>
    </xf>
    <xf numFmtId="0" fontId="1" fillId="2" borderId="0" xfId="20" applyFill="1" applyAlignment="1">
      <alignment horizontal="center" vertical="center"/>
    </xf>
    <xf numFmtId="176" fontId="4" fillId="0" borderId="2" xfId="20" applyNumberFormat="1" applyFont="1" applyBorder="1" applyAlignment="1">
      <alignment horizontal="center" vertical="center"/>
    </xf>
    <xf numFmtId="176" fontId="6" fillId="0" borderId="2" xfId="51" applyNumberFormat="1" applyFont="1" applyFill="1" applyBorder="1" applyAlignment="1">
      <alignment horizontal="left" vertical="center" wrapText="1"/>
    </xf>
    <xf numFmtId="176" fontId="4" fillId="0" borderId="2" xfId="51" applyNumberFormat="1" applyFont="1" applyFill="1" applyBorder="1" applyAlignment="1">
      <alignment horizontal="center" vertical="center"/>
    </xf>
    <xf numFmtId="176" fontId="4" fillId="2" borderId="3" xfId="20" applyNumberFormat="1" applyFont="1" applyFill="1" applyBorder="1" applyAlignment="1">
      <alignment horizontal="left" vertical="top" wrapText="1"/>
    </xf>
    <xf numFmtId="0" fontId="1" fillId="0" borderId="0" xfId="51" applyFont="1"/>
    <xf numFmtId="0" fontId="1" fillId="0" borderId="0" xfId="51"/>
    <xf numFmtId="0" fontId="3" fillId="0" borderId="0" xfId="51" applyNumberFormat="1" applyFont="1" applyFill="1" applyAlignment="1" applyProtection="1">
      <alignment horizontal="center" vertical="center"/>
    </xf>
    <xf numFmtId="0" fontId="4" fillId="0" borderId="0" xfId="51" applyNumberFormat="1" applyFont="1" applyFill="1" applyAlignment="1" applyProtection="1">
      <alignment horizontal="right" vertical="center"/>
    </xf>
    <xf numFmtId="0" fontId="4" fillId="0" borderId="2" xfId="51" applyNumberFormat="1" applyFont="1" applyFill="1" applyBorder="1" applyAlignment="1" applyProtection="1">
      <alignment horizontal="center" vertical="center"/>
    </xf>
    <xf numFmtId="0" fontId="4" fillId="0" borderId="2" xfId="51" applyNumberFormat="1" applyFont="1" applyFill="1" applyBorder="1" applyAlignment="1" applyProtection="1">
      <alignment horizontal="left" vertical="center"/>
    </xf>
    <xf numFmtId="3" fontId="4" fillId="0" borderId="2" xfId="51" applyNumberFormat="1" applyFont="1" applyFill="1" applyBorder="1" applyAlignment="1" applyProtection="1">
      <alignment horizontal="right" vertical="center"/>
    </xf>
    <xf numFmtId="0" fontId="4" fillId="0" borderId="0" xfId="51" applyNumberFormat="1" applyFont="1" applyFill="1" applyAlignment="1" applyProtection="1">
      <alignment horizontal="center" vertical="center"/>
    </xf>
    <xf numFmtId="0" fontId="4" fillId="0" borderId="2" xfId="51" applyNumberFormat="1" applyFont="1" applyFill="1" applyBorder="1" applyAlignment="1" applyProtection="1">
      <alignment horizontal="right" vertical="center"/>
    </xf>
    <xf numFmtId="0" fontId="4" fillId="0" borderId="0" xfId="51" applyFont="1" applyAlignment="1">
      <alignment horizontal="center" vertical="center"/>
    </xf>
    <xf numFmtId="0" fontId="4" fillId="3" borderId="0" xfId="51" applyNumberFormat="1" applyFont="1" applyFill="1" applyAlignment="1" applyProtection="1">
      <alignment horizontal="center" vertical="center"/>
    </xf>
    <xf numFmtId="0" fontId="1" fillId="0" borderId="0" xfId="51" applyNumberFormat="1" applyFont="1" applyFill="1" applyAlignment="1" applyProtection="1"/>
    <xf numFmtId="0" fontId="4" fillId="3" borderId="0" xfId="51" applyNumberFormat="1" applyFont="1" applyFill="1" applyAlignment="1" applyProtection="1">
      <alignment horizontal="right" vertical="center"/>
    </xf>
    <xf numFmtId="0" fontId="1" fillId="0" borderId="0" xfId="51" applyFont="1" applyFill="1"/>
    <xf numFmtId="0" fontId="4" fillId="0" borderId="1" xfId="51" applyNumberFormat="1" applyFont="1" applyFill="1" applyBorder="1" applyAlignment="1" applyProtection="1">
      <alignment horizontal="right" vertical="center"/>
    </xf>
    <xf numFmtId="0" fontId="4" fillId="0" borderId="4" xfId="51" applyNumberFormat="1" applyFont="1" applyFill="1" applyBorder="1" applyAlignment="1" applyProtection="1">
      <alignment horizontal="center" vertical="center"/>
    </xf>
    <xf numFmtId="0" fontId="4" fillId="0" borderId="5" xfId="51" applyNumberFormat="1" applyFont="1" applyFill="1" applyBorder="1" applyAlignment="1" applyProtection="1">
      <alignment horizontal="center" vertical="center" wrapText="1"/>
    </xf>
    <xf numFmtId="0" fontId="4" fillId="0" borderId="4" xfId="51" applyNumberFormat="1" applyFont="1" applyFill="1" applyBorder="1" applyAlignment="1" applyProtection="1">
      <alignment horizontal="center" vertical="center" wrapText="1"/>
    </xf>
    <xf numFmtId="0" fontId="4" fillId="0" borderId="2" xfId="51" applyNumberFormat="1" applyFont="1" applyFill="1" applyBorder="1" applyAlignment="1" applyProtection="1">
      <alignment horizontal="center" vertical="center" wrapText="1"/>
    </xf>
    <xf numFmtId="0" fontId="4" fillId="0" borderId="2" xfId="51" applyNumberFormat="1" applyFont="1" applyFill="1" applyBorder="1" applyAlignment="1" applyProtection="1">
      <alignment horizontal="left" vertical="center" wrapText="1"/>
    </xf>
    <xf numFmtId="0" fontId="4" fillId="0" borderId="5" xfId="51" applyNumberFormat="1" applyFont="1" applyFill="1" applyBorder="1" applyAlignment="1" applyProtection="1">
      <alignment horizontal="left" vertical="center" wrapText="1"/>
    </xf>
    <xf numFmtId="0" fontId="9" fillId="0" borderId="2" xfId="51" applyNumberFormat="1" applyFont="1" applyFill="1" applyBorder="1" applyAlignment="1" applyProtection="1">
      <alignment horizontal="left" vertical="center" wrapText="1"/>
    </xf>
    <xf numFmtId="0" fontId="4" fillId="0" borderId="4" xfId="51" applyNumberFormat="1" applyFont="1" applyFill="1" applyBorder="1" applyAlignment="1" applyProtection="1">
      <alignment horizontal="left" vertical="center" wrapText="1"/>
    </xf>
    <xf numFmtId="3" fontId="4" fillId="0" borderId="6" xfId="51" applyNumberFormat="1" applyFont="1" applyFill="1" applyBorder="1" applyAlignment="1" applyProtection="1">
      <alignment horizontal="right" vertical="center"/>
    </xf>
    <xf numFmtId="0" fontId="7" fillId="0" borderId="0" xfId="51" applyNumberFormat="1" applyFont="1" applyFill="1" applyAlignment="1" applyProtection="1">
      <alignment horizontal="center" vertical="center"/>
    </xf>
    <xf numFmtId="0" fontId="2" fillId="0" borderId="0" xfId="51" applyNumberFormat="1" applyFont="1" applyFill="1" applyAlignment="1" applyProtection="1">
      <alignment horizontal="center" vertical="center"/>
    </xf>
    <xf numFmtId="0" fontId="4" fillId="0" borderId="2" xfId="51" applyNumberFormat="1" applyFont="1" applyFill="1" applyBorder="1" applyAlignment="1" applyProtection="1">
      <alignment vertical="center"/>
    </xf>
    <xf numFmtId="178" fontId="4" fillId="0" borderId="2" xfId="51" applyNumberFormat="1" applyFont="1" applyFill="1" applyBorder="1" applyAlignment="1" applyProtection="1">
      <alignment horizontal="right" vertical="center"/>
    </xf>
    <xf numFmtId="178" fontId="4" fillId="0" borderId="2" xfId="51" applyNumberFormat="1" applyFont="1" applyFill="1" applyBorder="1" applyAlignment="1" applyProtection="1">
      <alignment vertical="center"/>
    </xf>
    <xf numFmtId="178" fontId="4" fillId="0" borderId="2" xfId="51" applyNumberFormat="1" applyFont="1" applyFill="1" applyBorder="1" applyAlignment="1" applyProtection="1">
      <alignment horizontal="right" vertical="center" wrapText="1"/>
    </xf>
    <xf numFmtId="0" fontId="1" fillId="0" borderId="0" xfId="51" applyFill="1"/>
    <xf numFmtId="3" fontId="4" fillId="4" borderId="6" xfId="51" applyNumberFormat="1" applyFont="1" applyFill="1" applyBorder="1" applyAlignment="1" applyProtection="1">
      <alignment horizontal="right" vertical="center"/>
    </xf>
    <xf numFmtId="3" fontId="4" fillId="4" borderId="2" xfId="51" applyNumberFormat="1" applyFont="1" applyFill="1" applyBorder="1" applyAlignment="1" applyProtection="1">
      <alignment horizontal="right" vertical="center"/>
    </xf>
    <xf numFmtId="3" fontId="4" fillId="5" borderId="2" xfId="51" applyNumberFormat="1" applyFont="1" applyFill="1" applyBorder="1" applyAlignment="1" applyProtection="1">
      <alignment horizontal="right" vertical="center"/>
    </xf>
    <xf numFmtId="10" fontId="1" fillId="0" borderId="0" xfId="11" applyNumberFormat="1" applyAlignment="1"/>
    <xf numFmtId="0" fontId="4" fillId="0" borderId="6" xfId="51" applyNumberFormat="1" applyFont="1" applyFill="1" applyBorder="1" applyAlignment="1" applyProtection="1">
      <alignment vertical="center"/>
    </xf>
    <xf numFmtId="3" fontId="4" fillId="0" borderId="2" xfId="51" applyNumberFormat="1" applyFont="1" applyFill="1" applyBorder="1" applyAlignment="1" applyProtection="1">
      <alignment horizontal="right" vertical="center" wrapText="1"/>
    </xf>
    <xf numFmtId="0" fontId="1" fillId="0" borderId="2" xfId="51" applyNumberFormat="1" applyFont="1" applyFill="1" applyBorder="1" applyProtection="1"/>
    <xf numFmtId="0" fontId="1" fillId="0" borderId="0" xfId="56"/>
    <xf numFmtId="0" fontId="7" fillId="0" borderId="0" xfId="52" applyNumberFormat="1" applyFont="1" applyFill="1" applyAlignment="1" applyProtection="1">
      <alignment horizontal="center" vertical="center"/>
    </xf>
    <xf numFmtId="0" fontId="2" fillId="0" borderId="0" xfId="52" applyNumberFormat="1" applyFont="1" applyFill="1" applyAlignment="1" applyProtection="1">
      <alignment horizontal="center" vertical="center"/>
    </xf>
    <xf numFmtId="0" fontId="4" fillId="0" borderId="0" xfId="52" applyNumberFormat="1" applyFont="1" applyFill="1" applyAlignment="1" applyProtection="1">
      <alignment horizontal="right" vertical="center"/>
    </xf>
    <xf numFmtId="0" fontId="10" fillId="0" borderId="2" xfId="56" applyNumberFormat="1" applyFont="1" applyFill="1" applyBorder="1" applyAlignment="1" applyProtection="1">
      <alignment horizontal="center" vertical="center"/>
    </xf>
    <xf numFmtId="0" fontId="10" fillId="0" borderId="2" xfId="56" applyNumberFormat="1" applyFont="1" applyFill="1" applyBorder="1" applyAlignment="1" applyProtection="1">
      <alignment vertical="center"/>
    </xf>
    <xf numFmtId="3" fontId="4" fillId="0" borderId="2" xfId="56" applyNumberFormat="1" applyFont="1" applyFill="1" applyBorder="1" applyAlignment="1" applyProtection="1">
      <alignment horizontal="right" vertical="center"/>
    </xf>
    <xf numFmtId="0" fontId="4" fillId="0" borderId="2" xfId="56" applyNumberFormat="1" applyFont="1" applyFill="1" applyBorder="1" applyAlignment="1" applyProtection="1">
      <alignment vertical="center"/>
    </xf>
    <xf numFmtId="3" fontId="4" fillId="0" borderId="2" xfId="0" applyNumberFormat="1" applyFont="1" applyFill="1" applyBorder="1" applyAlignment="1" applyProtection="1">
      <alignment horizontal="right" vertical="center"/>
    </xf>
    <xf numFmtId="177" fontId="4" fillId="0" borderId="2" xfId="11" applyNumberFormat="1" applyFont="1" applyFill="1" applyBorder="1" applyAlignment="1" applyProtection="1">
      <alignment horizontal="right" vertical="center"/>
    </xf>
    <xf numFmtId="178" fontId="4" fillId="0" borderId="2" xfId="51" applyNumberFormat="1" applyFont="1" applyFill="1" applyBorder="1" applyAlignment="1" applyProtection="1">
      <alignment horizontal="left" vertical="center" wrapText="1"/>
    </xf>
    <xf numFmtId="178" fontId="4" fillId="0" borderId="2" xfId="51" applyNumberFormat="1" applyFont="1" applyFill="1" applyBorder="1" applyAlignment="1" applyProtection="1">
      <alignment horizontal="left" vertical="center"/>
    </xf>
    <xf numFmtId="0" fontId="1" fillId="0" borderId="2" xfId="51" applyBorder="1"/>
    <xf numFmtId="0" fontId="10" fillId="0" borderId="2" xfId="51" applyNumberFormat="1" applyFont="1" applyFill="1" applyBorder="1" applyAlignment="1" applyProtection="1">
      <alignment horizontal="center" vertical="center"/>
    </xf>
    <xf numFmtId="0" fontId="4" fillId="0" borderId="3" xfId="51" applyFont="1" applyFill="1" applyBorder="1" applyAlignment="1">
      <alignment horizontal="left" vertical="top" wrapText="1"/>
    </xf>
    <xf numFmtId="10" fontId="4" fillId="0" borderId="2" xfId="11" applyNumberFormat="1" applyFont="1" applyFill="1" applyBorder="1" applyAlignment="1" applyProtection="1">
      <alignment horizontal="right" vertical="center"/>
    </xf>
    <xf numFmtId="0" fontId="1" fillId="0" borderId="0" xfId="56" applyFont="1"/>
    <xf numFmtId="0" fontId="3" fillId="0" borderId="0" xfId="56" applyNumberFormat="1" applyFont="1" applyFill="1" applyAlignment="1" applyProtection="1">
      <alignment horizontal="center" vertical="center"/>
    </xf>
    <xf numFmtId="0" fontId="4" fillId="0" borderId="0" xfId="56" applyNumberFormat="1" applyFont="1" applyFill="1" applyAlignment="1" applyProtection="1">
      <alignment horizontal="right" vertical="center"/>
    </xf>
    <xf numFmtId="0" fontId="4" fillId="0" borderId="2" xfId="56" applyNumberFormat="1" applyFont="1" applyFill="1" applyBorder="1" applyAlignment="1" applyProtection="1">
      <alignment horizontal="center" vertical="center"/>
    </xf>
    <xf numFmtId="0" fontId="4" fillId="0" borderId="2" xfId="56" applyNumberFormat="1" applyFont="1" applyFill="1" applyBorder="1" applyAlignment="1" applyProtection="1">
      <alignment horizontal="left" vertical="center"/>
    </xf>
    <xf numFmtId="0" fontId="1" fillId="0" borderId="2" xfId="56" applyNumberFormat="1" applyFont="1" applyFill="1" applyBorder="1" applyAlignment="1" applyProtection="1"/>
    <xf numFmtId="0" fontId="1" fillId="0" borderId="6" xfId="56" applyNumberFormat="1" applyFont="1" applyFill="1" applyBorder="1" applyAlignment="1" applyProtection="1"/>
    <xf numFmtId="0" fontId="11" fillId="0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Fill="1" applyAlignment="1" applyProtection="1">
      <alignment horizontal="centerContinuous" vertical="center"/>
    </xf>
    <xf numFmtId="0" fontId="13" fillId="0" borderId="0" xfId="0" applyNumberFormat="1" applyFont="1" applyFill="1" applyAlignment="1" applyProtection="1">
      <alignment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center" vertical="center"/>
    </xf>
    <xf numFmtId="0" fontId="14" fillId="0" borderId="7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left" vertical="center"/>
    </xf>
    <xf numFmtId="0" fontId="0" fillId="0" borderId="7" xfId="0" applyNumberFormat="1" applyFont="1" applyFill="1" applyBorder="1" applyAlignment="1" applyProtection="1">
      <alignment horizontal="center" vertical="center"/>
    </xf>
    <xf numFmtId="0" fontId="0" fillId="0" borderId="0" xfId="0" applyFill="1">
      <alignment vertical="center"/>
    </xf>
    <xf numFmtId="0" fontId="15" fillId="0" borderId="0" xfId="0" applyFont="1" applyFill="1" applyBorder="1" applyAlignment="1">
      <alignment vertical="center" wrapText="1"/>
    </xf>
    <xf numFmtId="0" fontId="0" fillId="0" borderId="0" xfId="0" applyFill="1" applyBorder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9" fillId="0" borderId="0" xfId="0" applyNumberFormat="1" applyFont="1" applyFill="1" applyBorder="1" applyAlignment="1" applyProtection="1">
      <alignment horizontal="center" vertical="center"/>
    </xf>
    <xf numFmtId="57" fontId="19" fillId="0" borderId="0" xfId="0" applyNumberFormat="1" applyFont="1" applyFill="1" applyBorder="1" applyAlignment="1" applyProtection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千位分隔 2" xfId="53"/>
    <cellStyle name="常规 4" xfId="54"/>
    <cellStyle name="常规 5" xfId="55"/>
    <cellStyle name="常规 7" xfId="56"/>
    <cellStyle name="千位分隔 2 2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externalLink" Target="externalLinks/externalLink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407;&#26032;&#20869;&#32593;&#30005;&#33041;\&#22269;&#24211;&#20998;&#26512;\&#20915;&#31639;\2017&#24180;\2017&#24180;&#24635;&#20915;&#31639;&#25968;&#25454;\2017&#24180;&#24066;&#26412;&#32423;&#24635;&#20915;&#3163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sheet2"/>
      <sheetName val="L06"/>
      <sheetName val="L07"/>
      <sheetName val="L08"/>
      <sheetName val="L09"/>
      <sheetName val="sheet3"/>
      <sheetName val="L10"/>
      <sheetName val="L11"/>
      <sheetName val="sheet4"/>
      <sheetName val="L12"/>
      <sheetName val="L13"/>
      <sheetName val="L14"/>
      <sheetName val="L15"/>
      <sheetName val="sheet5"/>
      <sheetName val="L16"/>
      <sheetName val="L17"/>
      <sheetName val="L18"/>
      <sheetName val="L19"/>
      <sheetName val="L20"/>
    </sheetNames>
    <sheetDataSet>
      <sheetData sheetId="0"/>
      <sheetData sheetId="1"/>
      <sheetData sheetId="2"/>
      <sheetData sheetId="3">
        <row r="5">
          <cell r="C5">
            <v>38562</v>
          </cell>
        </row>
      </sheetData>
      <sheetData sheetId="4">
        <row r="5">
          <cell r="C5">
            <v>268416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showGridLines="0" topLeftCell="A4" workbookViewId="0">
      <selection activeCell="C17" sqref="C17"/>
    </sheetView>
  </sheetViews>
  <sheetFormatPr defaultColWidth="5.75" defaultRowHeight="14.25"/>
  <cols>
    <col min="1" max="2" width="24.625" style="116" customWidth="1"/>
    <col min="3" max="3" width="30.75" style="116" customWidth="1"/>
    <col min="4" max="7" width="21" style="116" customWidth="1"/>
    <col min="8" max="16384" width="5.75" style="116"/>
  </cols>
  <sheetData>
    <row r="1" ht="46.5" customHeight="1" spans="1:10">
      <c r="A1" s="117" t="s">
        <v>0</v>
      </c>
      <c r="B1" s="117"/>
      <c r="C1" s="118"/>
      <c r="D1" s="118"/>
      <c r="E1" s="118"/>
      <c r="F1" s="118"/>
      <c r="G1" s="118"/>
      <c r="H1" s="118"/>
      <c r="I1" s="118"/>
      <c r="J1" s="118"/>
    </row>
    <row r="2" ht="25.5" customHeight="1" spans="1:10">
      <c r="A2" s="117"/>
      <c r="B2" s="117"/>
      <c r="C2" s="118"/>
      <c r="D2" s="118"/>
      <c r="E2" s="118"/>
      <c r="F2" s="118"/>
      <c r="G2" s="118"/>
      <c r="H2" s="118"/>
      <c r="I2" s="118"/>
      <c r="J2" s="118"/>
    </row>
    <row r="3" ht="25.5" customHeight="1" spans="1:10">
      <c r="A3" s="119" t="s">
        <v>1</v>
      </c>
      <c r="B3" s="119"/>
      <c r="C3" s="119"/>
      <c r="D3" s="118"/>
      <c r="E3" s="118"/>
      <c r="F3" s="118"/>
      <c r="G3" s="118"/>
      <c r="H3" s="118"/>
      <c r="I3" s="118"/>
      <c r="J3" s="118"/>
    </row>
    <row r="4" ht="100.5" customHeight="1" spans="1:10">
      <c r="A4" s="120" t="s">
        <v>2</v>
      </c>
      <c r="B4" s="121"/>
      <c r="C4" s="121"/>
      <c r="D4" s="121"/>
      <c r="E4" s="121"/>
      <c r="F4" s="118"/>
      <c r="G4" s="118"/>
      <c r="H4" s="118"/>
      <c r="I4" s="118"/>
      <c r="J4" s="118"/>
    </row>
    <row r="5" ht="39.6" customHeight="1" spans="1:10">
      <c r="A5" s="122"/>
      <c r="B5" s="122"/>
      <c r="C5" s="123"/>
      <c r="D5" s="118"/>
      <c r="E5" s="118"/>
      <c r="F5" s="118"/>
      <c r="G5" s="118"/>
      <c r="H5" s="118"/>
      <c r="I5" s="118"/>
      <c r="J5" s="118"/>
    </row>
    <row r="6" ht="39.6" customHeight="1" spans="1:10">
      <c r="A6" s="122"/>
      <c r="B6" s="122"/>
      <c r="C6" s="123"/>
      <c r="D6" s="118"/>
      <c r="E6" s="118"/>
      <c r="F6" s="118"/>
      <c r="G6" s="118"/>
      <c r="H6" s="118"/>
      <c r="I6" s="118"/>
      <c r="J6" s="118"/>
    </row>
    <row r="7" ht="35.45" customHeight="1" spans="1:10">
      <c r="A7" s="124"/>
      <c r="B7" s="124"/>
      <c r="C7" s="124"/>
      <c r="D7" s="118"/>
      <c r="E7" s="118"/>
      <c r="F7" s="118"/>
      <c r="G7" s="118"/>
      <c r="H7" s="118"/>
      <c r="I7" s="118"/>
      <c r="J7" s="118"/>
    </row>
    <row r="8" ht="35.45" customHeight="1" spans="1:10">
      <c r="A8" s="106"/>
      <c r="B8" s="106"/>
      <c r="C8" s="106"/>
      <c r="D8" s="118"/>
      <c r="E8" s="118"/>
      <c r="F8" s="118"/>
      <c r="G8" s="118"/>
      <c r="H8" s="118"/>
      <c r="I8" s="118"/>
      <c r="J8" s="118"/>
    </row>
    <row r="9" ht="35.45" customHeight="1" spans="1:10">
      <c r="A9" s="125" t="s">
        <v>3</v>
      </c>
      <c r="B9" s="125"/>
      <c r="C9" s="125"/>
      <c r="D9" s="125"/>
      <c r="E9" s="125"/>
      <c r="F9" s="118"/>
      <c r="G9" s="118"/>
      <c r="H9" s="118"/>
      <c r="I9" s="118"/>
      <c r="J9" s="118"/>
    </row>
    <row r="10" ht="35.45" customHeight="1" spans="1:10">
      <c r="A10" s="126">
        <v>43313</v>
      </c>
      <c r="B10" s="126"/>
      <c r="C10" s="126"/>
      <c r="D10" s="126"/>
      <c r="E10" s="126"/>
      <c r="F10" s="118"/>
      <c r="G10" s="118"/>
      <c r="H10" s="118"/>
      <c r="I10" s="118"/>
      <c r="J10" s="118"/>
    </row>
    <row r="11" spans="1:10">
      <c r="A11" s="118"/>
      <c r="B11" s="118"/>
      <c r="C11" s="118"/>
      <c r="D11" s="118"/>
      <c r="E11" s="118"/>
      <c r="F11" s="118"/>
      <c r="G11" s="118"/>
      <c r="H11" s="118"/>
      <c r="I11" s="118"/>
      <c r="J11" s="118"/>
    </row>
    <row r="12" spans="1:10">
      <c r="A12" s="118"/>
      <c r="B12" s="118"/>
      <c r="C12" s="118"/>
      <c r="D12" s="118"/>
      <c r="E12" s="118"/>
      <c r="F12" s="118"/>
      <c r="G12" s="118"/>
      <c r="H12" s="118"/>
      <c r="I12" s="118"/>
      <c r="J12" s="118"/>
    </row>
    <row r="13" spans="1:10">
      <c r="A13" s="118"/>
      <c r="B13" s="118"/>
      <c r="C13" s="118"/>
      <c r="D13" s="118"/>
      <c r="E13" s="118"/>
      <c r="F13" s="118"/>
      <c r="G13" s="118"/>
      <c r="H13" s="118"/>
      <c r="I13" s="118"/>
      <c r="J13" s="118"/>
    </row>
    <row r="14" spans="1:10">
      <c r="A14" s="118"/>
      <c r="B14" s="118"/>
      <c r="C14" s="118"/>
      <c r="D14" s="118"/>
      <c r="E14" s="118"/>
      <c r="F14" s="118"/>
      <c r="G14" s="118"/>
      <c r="H14" s="118"/>
      <c r="I14" s="118"/>
      <c r="J14" s="118"/>
    </row>
    <row r="15" spans="1:10">
      <c r="A15" s="118"/>
      <c r="B15" s="118"/>
      <c r="C15" s="118"/>
      <c r="D15" s="118"/>
      <c r="E15" s="118"/>
      <c r="F15" s="118"/>
      <c r="G15" s="118"/>
      <c r="H15" s="118"/>
      <c r="I15" s="118"/>
      <c r="J15" s="118"/>
    </row>
    <row r="16" spans="1:10">
      <c r="A16" s="118"/>
      <c r="B16" s="118"/>
      <c r="C16" s="118"/>
      <c r="D16" s="118"/>
      <c r="E16" s="118"/>
      <c r="F16" s="118"/>
      <c r="G16" s="118"/>
      <c r="H16" s="118"/>
      <c r="I16" s="118"/>
      <c r="J16" s="118"/>
    </row>
    <row r="17" spans="1:10">
      <c r="A17" s="118"/>
      <c r="B17" s="118"/>
      <c r="C17" s="118"/>
      <c r="D17" s="118"/>
      <c r="E17" s="118"/>
      <c r="F17" s="118"/>
      <c r="G17" s="118"/>
      <c r="H17" s="118"/>
      <c r="I17" s="118"/>
      <c r="J17" s="118"/>
    </row>
    <row r="18" spans="1:10">
      <c r="A18" s="118"/>
      <c r="B18" s="118"/>
      <c r="C18" s="118"/>
      <c r="D18" s="118"/>
      <c r="E18" s="118"/>
      <c r="F18" s="118"/>
      <c r="G18" s="118"/>
      <c r="H18" s="118"/>
      <c r="I18" s="118"/>
      <c r="J18" s="118"/>
    </row>
    <row r="19" spans="1:10">
      <c r="A19" s="118"/>
      <c r="B19" s="118"/>
      <c r="C19" s="118"/>
      <c r="D19" s="118"/>
      <c r="E19" s="118"/>
      <c r="F19" s="118"/>
      <c r="G19" s="118"/>
      <c r="H19" s="118"/>
      <c r="I19" s="118"/>
      <c r="J19" s="118"/>
    </row>
    <row r="20" spans="1:10">
      <c r="A20" s="118"/>
      <c r="B20" s="118"/>
      <c r="C20" s="118"/>
      <c r="D20" s="118"/>
      <c r="E20" s="118"/>
      <c r="F20" s="118"/>
      <c r="G20" s="118"/>
      <c r="H20" s="118"/>
      <c r="I20" s="118"/>
      <c r="J20" s="118"/>
    </row>
    <row r="21" spans="1:10">
      <c r="A21" s="118"/>
      <c r="B21" s="118"/>
      <c r="C21" s="118"/>
      <c r="D21" s="118"/>
      <c r="E21" s="118"/>
      <c r="F21" s="118"/>
      <c r="G21" s="118"/>
      <c r="H21" s="118"/>
      <c r="I21" s="118"/>
      <c r="J21" s="118"/>
    </row>
  </sheetData>
  <mergeCells count="4">
    <mergeCell ref="A1:B1"/>
    <mergeCell ref="A4:E4"/>
    <mergeCell ref="A9:E9"/>
    <mergeCell ref="A10:E10"/>
  </mergeCells>
  <printOptions horizontalCentered="1"/>
  <pageMargins left="0.66875" right="0.550694444444444" top="0.984027777777778" bottom="0.984027777777778" header="0.511805555555556" footer="0.511805555555556"/>
  <pageSetup paperSize="9" fitToHeight="100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9"/>
  <sheetViews>
    <sheetView showGridLines="0" showZeros="0" workbookViewId="0">
      <selection activeCell="C17" sqref="C17"/>
    </sheetView>
  </sheetViews>
  <sheetFormatPr defaultColWidth="9.125" defaultRowHeight="14.25" outlineLevelCol="3"/>
  <cols>
    <col min="1" max="1" width="38.5" style="39" customWidth="1"/>
    <col min="2" max="4" width="21.625" style="39" customWidth="1"/>
    <col min="5" max="16384" width="9.125" style="40"/>
  </cols>
  <sheetData>
    <row r="1" s="39" customFormat="1" ht="33.95" customHeight="1" spans="1:4">
      <c r="A1" s="41" t="s">
        <v>29</v>
      </c>
      <c r="B1" s="41"/>
      <c r="C1" s="41"/>
      <c r="D1" s="41"/>
    </row>
    <row r="2" s="39" customFormat="1" ht="17.1" customHeight="1" spans="1:4">
      <c r="A2" s="42" t="s">
        <v>585</v>
      </c>
      <c r="B2" s="42"/>
      <c r="C2" s="42"/>
      <c r="D2" s="42"/>
    </row>
    <row r="3" s="39" customFormat="1" ht="17.1" customHeight="1" spans="1:4">
      <c r="A3" s="42" t="s">
        <v>52</v>
      </c>
      <c r="B3" s="42"/>
      <c r="C3" s="42"/>
      <c r="D3" s="42"/>
    </row>
    <row r="4" s="39" customFormat="1" ht="25.5" customHeight="1" spans="1:4">
      <c r="A4" s="43" t="s">
        <v>53</v>
      </c>
      <c r="B4" s="43" t="s">
        <v>54</v>
      </c>
      <c r="C4" s="43" t="s">
        <v>324</v>
      </c>
      <c r="D4" s="43" t="s">
        <v>55</v>
      </c>
    </row>
    <row r="5" s="39" customFormat="1" ht="18.4" customHeight="1" spans="1:4">
      <c r="A5" s="44" t="s">
        <v>586</v>
      </c>
      <c r="B5" s="45">
        <v>0</v>
      </c>
      <c r="C5" s="45">
        <v>0</v>
      </c>
      <c r="D5" s="45">
        <v>0</v>
      </c>
    </row>
    <row r="6" s="39" customFormat="1" ht="18.4" customHeight="1" spans="1:4">
      <c r="A6" s="44" t="s">
        <v>587</v>
      </c>
      <c r="B6" s="45">
        <v>0</v>
      </c>
      <c r="C6" s="45">
        <v>0</v>
      </c>
      <c r="D6" s="45">
        <v>0</v>
      </c>
    </row>
    <row r="7" s="39" customFormat="1" ht="18.4" customHeight="1" spans="1:4">
      <c r="A7" s="44" t="s">
        <v>588</v>
      </c>
      <c r="B7" s="45">
        <v>0</v>
      </c>
      <c r="C7" s="45">
        <v>0</v>
      </c>
      <c r="D7" s="45">
        <v>0</v>
      </c>
    </row>
    <row r="8" s="39" customFormat="1" ht="18.4" customHeight="1" spans="1:4">
      <c r="A8" s="44" t="s">
        <v>589</v>
      </c>
      <c r="B8" s="45">
        <v>1100</v>
      </c>
      <c r="C8" s="45">
        <v>0</v>
      </c>
      <c r="D8" s="45">
        <v>1100</v>
      </c>
    </row>
    <row r="9" s="39" customFormat="1" ht="18.4" customHeight="1" spans="1:4">
      <c r="A9" s="44" t="s">
        <v>590</v>
      </c>
      <c r="B9" s="45">
        <v>0</v>
      </c>
      <c r="C9" s="45">
        <v>0</v>
      </c>
      <c r="D9" s="45">
        <v>0</v>
      </c>
    </row>
    <row r="10" s="39" customFormat="1" ht="18.4" customHeight="1" spans="1:4">
      <c r="A10" s="44" t="s">
        <v>591</v>
      </c>
      <c r="B10" s="45">
        <v>0</v>
      </c>
      <c r="C10" s="45">
        <v>0</v>
      </c>
      <c r="D10" s="45">
        <v>0</v>
      </c>
    </row>
    <row r="11" s="39" customFormat="1" ht="18.4" customHeight="1" spans="1:4">
      <c r="A11" s="44" t="s">
        <v>592</v>
      </c>
      <c r="B11" s="45">
        <v>0</v>
      </c>
      <c r="C11" s="45">
        <v>0</v>
      </c>
      <c r="D11" s="45">
        <v>0</v>
      </c>
    </row>
    <row r="12" s="39" customFormat="1" ht="18.4" customHeight="1" spans="1:4">
      <c r="A12" s="44" t="s">
        <v>593</v>
      </c>
      <c r="B12" s="45">
        <v>0</v>
      </c>
      <c r="C12" s="45">
        <v>0</v>
      </c>
      <c r="D12" s="45">
        <v>0</v>
      </c>
    </row>
    <row r="13" s="39" customFormat="1" ht="18.4" customHeight="1" spans="1:4">
      <c r="A13" s="44" t="s">
        <v>594</v>
      </c>
      <c r="B13" s="45">
        <v>156</v>
      </c>
      <c r="C13" s="45">
        <v>0</v>
      </c>
      <c r="D13" s="45">
        <v>156</v>
      </c>
    </row>
    <row r="14" s="39" customFormat="1" ht="18.4" customHeight="1" spans="1:4">
      <c r="A14" s="44" t="s">
        <v>595</v>
      </c>
      <c r="B14" s="45">
        <v>0</v>
      </c>
      <c r="C14" s="45">
        <v>0</v>
      </c>
      <c r="D14" s="45">
        <v>0</v>
      </c>
    </row>
    <row r="15" s="39" customFormat="1" ht="18.4" customHeight="1" spans="1:4">
      <c r="A15" s="44" t="s">
        <v>596</v>
      </c>
      <c r="B15" s="45">
        <v>0</v>
      </c>
      <c r="C15" s="45">
        <v>0</v>
      </c>
      <c r="D15" s="45">
        <v>0</v>
      </c>
    </row>
    <row r="16" s="39" customFormat="1" ht="18.4" customHeight="1" spans="1:4">
      <c r="A16" s="44" t="s">
        <v>597</v>
      </c>
      <c r="B16" s="45">
        <v>0</v>
      </c>
      <c r="C16" s="45">
        <v>0</v>
      </c>
      <c r="D16" s="45">
        <v>0</v>
      </c>
    </row>
    <row r="17" s="39" customFormat="1" ht="18.4" customHeight="1" spans="1:4">
      <c r="A17" s="44" t="s">
        <v>598</v>
      </c>
      <c r="B17" s="45">
        <v>0</v>
      </c>
      <c r="C17" s="45">
        <v>0</v>
      </c>
      <c r="D17" s="45">
        <v>0</v>
      </c>
    </row>
    <row r="18" s="39" customFormat="1" ht="18.4" customHeight="1" spans="1:4">
      <c r="A18" s="44" t="s">
        <v>599</v>
      </c>
      <c r="B18" s="45">
        <v>0</v>
      </c>
      <c r="C18" s="45">
        <v>0</v>
      </c>
      <c r="D18" s="45">
        <v>0</v>
      </c>
    </row>
    <row r="19" s="39" customFormat="1" ht="18.4" customHeight="1" spans="1:4">
      <c r="A19" s="44" t="s">
        <v>600</v>
      </c>
      <c r="B19" s="45">
        <v>0</v>
      </c>
      <c r="C19" s="45">
        <v>0</v>
      </c>
      <c r="D19" s="45">
        <v>0</v>
      </c>
    </row>
    <row r="20" s="39" customFormat="1" ht="18.4" customHeight="1" spans="1:4">
      <c r="A20" s="44" t="s">
        <v>601</v>
      </c>
      <c r="B20" s="45">
        <v>0</v>
      </c>
      <c r="C20" s="45">
        <v>0</v>
      </c>
      <c r="D20" s="45">
        <v>0</v>
      </c>
    </row>
    <row r="21" s="39" customFormat="1" ht="18.4" customHeight="1" spans="1:4">
      <c r="A21" s="44" t="s">
        <v>602</v>
      </c>
      <c r="B21" s="45">
        <v>100</v>
      </c>
      <c r="C21" s="45">
        <v>0</v>
      </c>
      <c r="D21" s="45">
        <v>100</v>
      </c>
    </row>
    <row r="22" s="39" customFormat="1" ht="18.4" customHeight="1" spans="1:4">
      <c r="A22" s="44" t="s">
        <v>603</v>
      </c>
      <c r="B22" s="45">
        <v>0</v>
      </c>
      <c r="C22" s="45">
        <v>0</v>
      </c>
      <c r="D22" s="45">
        <v>0</v>
      </c>
    </row>
    <row r="23" s="39" customFormat="1" ht="409.5" hidden="1" customHeight="1" spans="1:4">
      <c r="A23" s="44"/>
      <c r="B23" s="45"/>
      <c r="C23" s="45"/>
      <c r="D23" s="45"/>
    </row>
    <row r="24" s="39" customFormat="1" ht="409.5" hidden="1" customHeight="1" spans="1:4">
      <c r="A24" s="44"/>
      <c r="B24" s="45"/>
      <c r="C24" s="45"/>
      <c r="D24" s="45"/>
    </row>
    <row r="25" s="39" customFormat="1" ht="409.5" hidden="1" customHeight="1" spans="1:4">
      <c r="A25" s="44"/>
      <c r="B25" s="45"/>
      <c r="C25" s="45"/>
      <c r="D25" s="45"/>
    </row>
    <row r="26" s="39" customFormat="1" ht="409.5" hidden="1" customHeight="1" spans="1:4">
      <c r="A26" s="44"/>
      <c r="B26" s="45"/>
      <c r="C26" s="45"/>
      <c r="D26" s="45"/>
    </row>
    <row r="27" s="39" customFormat="1" ht="18" customHeight="1" spans="1:4">
      <c r="A27" s="44"/>
      <c r="B27" s="45"/>
      <c r="C27" s="45"/>
      <c r="D27" s="45"/>
    </row>
    <row r="28" s="39" customFormat="1" ht="18" customHeight="1" spans="1:4">
      <c r="A28" s="43" t="s">
        <v>604</v>
      </c>
      <c r="B28" s="45">
        <v>1356</v>
      </c>
      <c r="C28" s="45">
        <v>0</v>
      </c>
      <c r="D28" s="45">
        <v>1356</v>
      </c>
    </row>
    <row r="29" s="39" customFormat="1" ht="18.4" customHeight="1"/>
  </sheetData>
  <mergeCells count="3">
    <mergeCell ref="A1:D1"/>
    <mergeCell ref="A2:D2"/>
    <mergeCell ref="A3:D3"/>
  </mergeCells>
  <pageMargins left="0.904861111111111" right="0.904861111111111" top="0.786805555555556" bottom="0.786805555555556" header="0.393055555555556" footer="0.393055555555556"/>
  <pageSetup paperSize="9" firstPageNumber="20" pageOrder="overThenDown" orientation="landscape" useFirstPageNumber="1"/>
  <headerFooter alignWithMargins="0">
    <oddFooter>&amp;C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0"/>
  <sheetViews>
    <sheetView showGridLines="0" showZeros="0" workbookViewId="0">
      <selection activeCell="C17" sqref="C17"/>
    </sheetView>
  </sheetViews>
  <sheetFormatPr defaultColWidth="9.125" defaultRowHeight="14.25"/>
  <cols>
    <col min="1" max="1" width="50.625" style="39" customWidth="1"/>
    <col min="2" max="3" width="10.625" style="39" customWidth="1"/>
    <col min="4" max="4" width="9.625" style="39" customWidth="1"/>
    <col min="5" max="5" width="7.25" style="39" customWidth="1"/>
    <col min="6" max="6" width="7.375" style="39" customWidth="1"/>
    <col min="7" max="7" width="8" style="39" customWidth="1"/>
    <col min="8" max="8" width="7.875" style="39" customWidth="1"/>
    <col min="9" max="9" width="7" style="39" customWidth="1"/>
    <col min="10" max="10" width="7.375" style="39" customWidth="1"/>
    <col min="11" max="11" width="9.25" style="39" customWidth="1"/>
    <col min="12" max="12" width="13.125" style="39" customWidth="1"/>
    <col min="13" max="16384" width="9.125" style="40"/>
  </cols>
  <sheetData>
    <row r="1" s="39" customFormat="1" ht="39.95" customHeight="1" spans="1:12">
      <c r="A1" s="41" t="s">
        <v>31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="39" customFormat="1" ht="17.65" customHeight="1" spans="1:12">
      <c r="A2" s="42" t="s">
        <v>605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="39" customFormat="1" ht="17.65" customHeight="1" spans="1:12">
      <c r="A3" s="42" t="s">
        <v>52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="52" customFormat="1" ht="17.65" customHeight="1" spans="1:12">
      <c r="A4" s="43" t="s">
        <v>53</v>
      </c>
      <c r="B4" s="43" t="s">
        <v>54</v>
      </c>
      <c r="C4" s="43" t="s">
        <v>606</v>
      </c>
      <c r="D4" s="43"/>
      <c r="E4" s="43"/>
      <c r="F4" s="43"/>
      <c r="G4" s="43"/>
      <c r="H4" s="43"/>
      <c r="I4" s="43"/>
      <c r="J4" s="43"/>
      <c r="K4" s="43" t="s">
        <v>55</v>
      </c>
      <c r="L4" s="43" t="s">
        <v>56</v>
      </c>
    </row>
    <row r="5" s="52" customFormat="1" ht="45" customHeight="1" spans="1:12">
      <c r="A5" s="43"/>
      <c r="B5" s="43"/>
      <c r="C5" s="43" t="s">
        <v>607</v>
      </c>
      <c r="D5" s="57" t="s">
        <v>608</v>
      </c>
      <c r="E5" s="57" t="s">
        <v>609</v>
      </c>
      <c r="F5" s="57" t="s">
        <v>360</v>
      </c>
      <c r="G5" s="57" t="s">
        <v>361</v>
      </c>
      <c r="H5" s="57" t="s">
        <v>364</v>
      </c>
      <c r="I5" s="57" t="s">
        <v>366</v>
      </c>
      <c r="J5" s="57" t="s">
        <v>327</v>
      </c>
      <c r="K5" s="43"/>
      <c r="L5" s="43"/>
    </row>
    <row r="6" s="39" customFormat="1" ht="16.9" customHeight="1" spans="1:12">
      <c r="A6" s="44" t="s">
        <v>433</v>
      </c>
      <c r="B6" s="45">
        <v>0</v>
      </c>
      <c r="C6" s="45">
        <v>0</v>
      </c>
      <c r="D6" s="45">
        <v>0</v>
      </c>
      <c r="E6" s="45">
        <v>0</v>
      </c>
      <c r="F6" s="45">
        <v>0</v>
      </c>
      <c r="G6" s="45">
        <v>0</v>
      </c>
      <c r="H6" s="45">
        <v>0</v>
      </c>
      <c r="I6" s="45">
        <v>0</v>
      </c>
      <c r="J6" s="45">
        <v>0</v>
      </c>
      <c r="K6" s="45">
        <v>0</v>
      </c>
      <c r="L6" s="45">
        <v>0</v>
      </c>
    </row>
    <row r="7" s="39" customFormat="1" ht="16.9" customHeight="1" spans="1:12">
      <c r="A7" s="44" t="s">
        <v>610</v>
      </c>
      <c r="B7" s="45">
        <v>0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5">
        <v>0</v>
      </c>
      <c r="L7" s="45">
        <v>0</v>
      </c>
    </row>
    <row r="8" s="39" customFormat="1" ht="16.9" customHeight="1" spans="1:12">
      <c r="A8" s="44" t="s">
        <v>439</v>
      </c>
      <c r="B8" s="45">
        <v>30</v>
      </c>
      <c r="C8" s="45">
        <v>-30</v>
      </c>
      <c r="D8" s="45">
        <v>-30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v>0</v>
      </c>
      <c r="L8" s="45">
        <v>0</v>
      </c>
    </row>
    <row r="9" s="39" customFormat="1" ht="16.9" customHeight="1" spans="1:12">
      <c r="A9" s="44" t="s">
        <v>611</v>
      </c>
      <c r="B9" s="45">
        <v>30</v>
      </c>
      <c r="C9" s="45">
        <v>-30</v>
      </c>
      <c r="D9" s="45">
        <v>-30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</row>
    <row r="10" s="39" customFormat="1" ht="16.9" customHeight="1" spans="1:12">
      <c r="A10" s="44" t="s">
        <v>612</v>
      </c>
      <c r="B10" s="45">
        <v>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</row>
    <row r="11" s="39" customFormat="1" ht="16.9" customHeight="1" spans="1:12">
      <c r="A11" s="44" t="s">
        <v>472</v>
      </c>
      <c r="B11" s="45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</row>
    <row r="12" s="39" customFormat="1" ht="16.9" customHeight="1" spans="1:12">
      <c r="A12" s="44" t="s">
        <v>613</v>
      </c>
      <c r="B12" s="45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</row>
    <row r="13" s="39" customFormat="1" ht="16.9" customHeight="1" spans="1:12">
      <c r="A13" s="44" t="s">
        <v>488</v>
      </c>
      <c r="B13" s="45">
        <v>1064</v>
      </c>
      <c r="C13" s="45">
        <v>4582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4582</v>
      </c>
      <c r="K13" s="45">
        <v>5646</v>
      </c>
      <c r="L13" s="45">
        <v>52</v>
      </c>
    </row>
    <row r="14" s="39" customFormat="1" ht="16.9" customHeight="1" spans="1:12">
      <c r="A14" s="44" t="s">
        <v>614</v>
      </c>
      <c r="B14" s="45">
        <v>1064</v>
      </c>
      <c r="C14" s="45">
        <v>4582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4582</v>
      </c>
      <c r="K14" s="45">
        <v>5646</v>
      </c>
      <c r="L14" s="45">
        <v>52</v>
      </c>
    </row>
    <row r="15" s="39" customFormat="1" ht="16.9" customHeight="1" spans="1:12">
      <c r="A15" s="44" t="s">
        <v>615</v>
      </c>
      <c r="B15" s="45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</row>
    <row r="16" s="39" customFormat="1" ht="16.9" customHeight="1" spans="1:12">
      <c r="A16" s="44" t="s">
        <v>616</v>
      </c>
      <c r="B16" s="45"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</row>
    <row r="17" s="39" customFormat="1" ht="16.9" customHeight="1" spans="1:12">
      <c r="A17" s="44" t="s">
        <v>617</v>
      </c>
      <c r="B17" s="45">
        <v>0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</row>
    <row r="18" s="39" customFormat="1" ht="16.9" customHeight="1" spans="1:12">
      <c r="A18" s="44" t="s">
        <v>618</v>
      </c>
      <c r="B18" s="45"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</row>
    <row r="19" s="39" customFormat="1" ht="16.9" customHeight="1" spans="1:12">
      <c r="A19" s="44" t="s">
        <v>619</v>
      </c>
      <c r="B19" s="45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</row>
    <row r="20" s="39" customFormat="1" ht="16.9" customHeight="1" spans="1:12">
      <c r="A20" s="44" t="s">
        <v>495</v>
      </c>
      <c r="B20" s="45">
        <v>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</row>
    <row r="21" s="39" customFormat="1" ht="16.9" customHeight="1" spans="1:12">
      <c r="A21" s="44" t="s">
        <v>620</v>
      </c>
      <c r="B21" s="45">
        <v>0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</row>
    <row r="22" s="39" customFormat="1" ht="16.9" customHeight="1" spans="1:12">
      <c r="A22" s="44" t="s">
        <v>621</v>
      </c>
      <c r="B22" s="45">
        <v>0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</row>
    <row r="23" s="39" customFormat="1" ht="16.9" customHeight="1" spans="1:12">
      <c r="A23" s="44" t="s">
        <v>622</v>
      </c>
      <c r="B23" s="45">
        <v>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</row>
    <row r="24" s="39" customFormat="1" ht="16.9" customHeight="1" spans="1:12">
      <c r="A24" s="44" t="s">
        <v>506</v>
      </c>
      <c r="B24" s="45">
        <v>0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</row>
    <row r="25" s="39" customFormat="1" ht="16.9" customHeight="1" spans="1:12">
      <c r="A25" s="44" t="s">
        <v>623</v>
      </c>
      <c r="B25" s="45"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</row>
    <row r="26" s="39" customFormat="1" ht="16.9" customHeight="1" spans="1:12">
      <c r="A26" s="44" t="s">
        <v>624</v>
      </c>
      <c r="B26" s="45">
        <v>0</v>
      </c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</row>
    <row r="27" s="39" customFormat="1" ht="16.9" customHeight="1" spans="1:12">
      <c r="A27" s="44" t="s">
        <v>625</v>
      </c>
      <c r="B27" s="45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</row>
    <row r="28" s="39" customFormat="1" ht="16.9" customHeight="1" spans="1:12">
      <c r="A28" s="44" t="s">
        <v>626</v>
      </c>
      <c r="B28" s="45">
        <v>0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</row>
    <row r="29" s="39" customFormat="1" ht="16.9" customHeight="1" spans="1:12">
      <c r="A29" s="44" t="s">
        <v>514</v>
      </c>
      <c r="B29" s="45">
        <v>100</v>
      </c>
      <c r="C29" s="45">
        <v>40</v>
      </c>
      <c r="D29" s="45">
        <v>0</v>
      </c>
      <c r="E29" s="45">
        <v>0</v>
      </c>
      <c r="F29" s="45">
        <v>0</v>
      </c>
      <c r="G29" s="45">
        <v>0</v>
      </c>
      <c r="H29" s="45">
        <v>-10</v>
      </c>
      <c r="I29" s="45">
        <v>0</v>
      </c>
      <c r="J29" s="45">
        <v>50</v>
      </c>
      <c r="K29" s="45">
        <v>140</v>
      </c>
      <c r="L29" s="45">
        <v>30</v>
      </c>
    </row>
    <row r="30" s="39" customFormat="1" ht="16.9" customHeight="1" spans="1:12">
      <c r="A30" s="44" t="s">
        <v>627</v>
      </c>
      <c r="B30" s="45">
        <v>100</v>
      </c>
      <c r="C30" s="45">
        <v>40</v>
      </c>
      <c r="D30" s="45">
        <v>0</v>
      </c>
      <c r="E30" s="45">
        <v>0</v>
      </c>
      <c r="F30" s="45">
        <v>0</v>
      </c>
      <c r="G30" s="45">
        <v>0</v>
      </c>
      <c r="H30" s="45">
        <v>-10</v>
      </c>
      <c r="I30" s="45">
        <v>0</v>
      </c>
      <c r="J30" s="45">
        <v>50</v>
      </c>
      <c r="K30" s="45">
        <v>140</v>
      </c>
      <c r="L30" s="45">
        <v>30</v>
      </c>
    </row>
    <row r="31" s="39" customFormat="1" ht="16.9" customHeight="1" spans="1:12">
      <c r="A31" s="44" t="s">
        <v>628</v>
      </c>
      <c r="B31" s="45">
        <v>0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</row>
    <row r="32" s="39" customFormat="1" ht="16.9" customHeight="1" spans="1:12">
      <c r="A32" s="44" t="s">
        <v>523</v>
      </c>
      <c r="B32" s="45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</row>
    <row r="33" s="39" customFormat="1" ht="16.9" customHeight="1" spans="1:12">
      <c r="A33" s="44" t="s">
        <v>629</v>
      </c>
      <c r="B33" s="45">
        <v>0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</row>
    <row r="34" s="39" customFormat="1" ht="16.9" customHeight="1" spans="1:12">
      <c r="A34" s="44" t="s">
        <v>574</v>
      </c>
      <c r="B34" s="45">
        <v>95</v>
      </c>
      <c r="C34" s="45">
        <v>691</v>
      </c>
      <c r="D34" s="45">
        <v>545</v>
      </c>
      <c r="E34" s="45">
        <v>0</v>
      </c>
      <c r="F34" s="45">
        <v>0</v>
      </c>
      <c r="G34" s="45">
        <v>0</v>
      </c>
      <c r="H34" s="45">
        <v>-80</v>
      </c>
      <c r="I34" s="45">
        <v>0</v>
      </c>
      <c r="J34" s="45">
        <v>226</v>
      </c>
      <c r="K34" s="45">
        <v>786</v>
      </c>
      <c r="L34" s="45">
        <v>631</v>
      </c>
    </row>
    <row r="35" s="39" customFormat="1" ht="16.9" customHeight="1" spans="1:12">
      <c r="A35" s="44" t="s">
        <v>630</v>
      </c>
      <c r="B35" s="45">
        <v>15</v>
      </c>
      <c r="C35" s="45">
        <v>215</v>
      </c>
      <c r="D35" s="45">
        <v>122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93</v>
      </c>
      <c r="K35" s="45">
        <v>230</v>
      </c>
      <c r="L35" s="45">
        <v>209</v>
      </c>
    </row>
    <row r="36" s="39" customFormat="1" ht="16.9" customHeight="1" spans="1:12">
      <c r="A36" s="44" t="s">
        <v>631</v>
      </c>
      <c r="B36" s="45">
        <v>0</v>
      </c>
      <c r="C36" s="45">
        <v>556</v>
      </c>
      <c r="D36" s="45">
        <v>423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133</v>
      </c>
      <c r="K36" s="45">
        <v>556</v>
      </c>
      <c r="L36" s="45">
        <v>422</v>
      </c>
    </row>
    <row r="37" s="39" customFormat="1" ht="16.9" customHeight="1" spans="1:12">
      <c r="A37" s="44" t="s">
        <v>632</v>
      </c>
      <c r="B37" s="45">
        <v>80</v>
      </c>
      <c r="C37" s="45">
        <v>-80</v>
      </c>
      <c r="D37" s="45">
        <v>0</v>
      </c>
      <c r="E37" s="45">
        <v>0</v>
      </c>
      <c r="F37" s="45">
        <v>0</v>
      </c>
      <c r="G37" s="45">
        <v>0</v>
      </c>
      <c r="H37" s="45">
        <v>-80</v>
      </c>
      <c r="I37" s="45">
        <v>0</v>
      </c>
      <c r="J37" s="45">
        <v>0</v>
      </c>
      <c r="K37" s="45">
        <v>0</v>
      </c>
      <c r="L37" s="45">
        <v>0</v>
      </c>
    </row>
    <row r="38" s="39" customFormat="1" ht="16.9" customHeight="1" spans="1:12">
      <c r="A38" s="44" t="s">
        <v>563</v>
      </c>
      <c r="B38" s="45">
        <v>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</row>
    <row r="39" s="39" customFormat="1" ht="16.9" customHeight="1" spans="1:12">
      <c r="A39" s="44" t="s">
        <v>565</v>
      </c>
      <c r="B39" s="45">
        <v>0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</row>
    <row r="40" s="39" customFormat="1" ht="16.9" customHeight="1" spans="1:12">
      <c r="A40" s="44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</row>
    <row r="41" s="39" customFormat="1" ht="16.9" customHeight="1" spans="1:12">
      <c r="A41" s="44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</row>
    <row r="42" s="39" customFormat="1" ht="16.9" customHeight="1" spans="1:12">
      <c r="A42" s="44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</row>
    <row r="43" s="39" customFormat="1" ht="16.9" customHeight="1" spans="1:12">
      <c r="A43" s="44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</row>
    <row r="44" s="39" customFormat="1" ht="409.5" hidden="1" customHeight="1" spans="1:12">
      <c r="A44" s="44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</row>
    <row r="45" s="39" customFormat="1" ht="409.5" hidden="1" customHeight="1" spans="1:12">
      <c r="A45" s="44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</row>
    <row r="46" s="39" customFormat="1" ht="409.5" hidden="1" customHeight="1" spans="1:12">
      <c r="A46" s="44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</row>
    <row r="47" s="39" customFormat="1" ht="409.5" hidden="1" customHeight="1" spans="1:12">
      <c r="A47" s="44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</row>
    <row r="48" s="39" customFormat="1" ht="409.5" hidden="1" customHeight="1" spans="1:12">
      <c r="A48" s="44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</row>
    <row r="49" s="39" customFormat="1" ht="409.5" hidden="1" customHeight="1" spans="1:12">
      <c r="A49" s="44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</row>
    <row r="50" s="39" customFormat="1" ht="409.5" hidden="1" customHeight="1" spans="1:12">
      <c r="A50" s="44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</row>
    <row r="51" s="39" customFormat="1" ht="409.5" hidden="1" customHeight="1" spans="1:12">
      <c r="A51" s="44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="39" customFormat="1" ht="409.5" hidden="1" customHeight="1" spans="1:12">
      <c r="A52" s="44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="39" customFormat="1" ht="409.5" hidden="1" customHeight="1" spans="1:12">
      <c r="A53" s="44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</row>
    <row r="54" s="39" customFormat="1" ht="409.5" hidden="1" customHeight="1" spans="1:12">
      <c r="A54" s="44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="39" customFormat="1" ht="409.5" hidden="1" customHeight="1" spans="1:12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</row>
    <row r="56" s="39" customFormat="1" ht="409.5" hidden="1" customHeight="1" spans="1:12">
      <c r="A56" s="44" t="s">
        <v>633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</row>
    <row r="57" s="39" customFormat="1" ht="409.5" hidden="1" customHeight="1" spans="1:12">
      <c r="A57" s="44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</row>
    <row r="58" s="39" customFormat="1" ht="409.5" hidden="1" customHeight="1" spans="1:12">
      <c r="A58" s="44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</row>
    <row r="59" s="39" customFormat="1" ht="409.5" hidden="1" customHeight="1" spans="1:12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r="60" s="39" customFormat="1" ht="409.5" hidden="1" customHeight="1" spans="1:12">
      <c r="A60" s="44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</row>
    <row r="61" s="39" customFormat="1" ht="409.5" hidden="1" customHeight="1" spans="1:12">
      <c r="A61" s="44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</row>
    <row r="62" s="39" customFormat="1" ht="409.5" hidden="1" customHeight="1" spans="1:12">
      <c r="A62" s="44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</row>
    <row r="63" s="39" customFormat="1" ht="409.5" hidden="1" customHeight="1" spans="1:12">
      <c r="A63" s="44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</row>
    <row r="64" s="39" customFormat="1" ht="409.5" hidden="1" customHeight="1" spans="1:12">
      <c r="A64" s="44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</row>
    <row r="65" s="39" customFormat="1" ht="409.5" hidden="1" customHeight="1" spans="1:12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</row>
    <row r="66" s="39" customFormat="1" ht="409.5" hidden="1" customHeight="1" spans="1:12">
      <c r="A66" s="44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</row>
    <row r="67" s="39" customFormat="1" ht="409.5" hidden="1" customHeight="1" spans="1:12">
      <c r="A67" s="44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</row>
    <row r="68" s="39" customFormat="1" ht="409.5" hidden="1" customHeight="1" spans="1:12">
      <c r="A68" s="44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r="69" s="39" customFormat="1" ht="16.9" customHeight="1" spans="1:12">
      <c r="A69" s="43" t="s">
        <v>604</v>
      </c>
      <c r="B69" s="45">
        <v>1289</v>
      </c>
      <c r="C69" s="45">
        <v>5283</v>
      </c>
      <c r="D69" s="45">
        <v>515</v>
      </c>
      <c r="E69" s="45">
        <v>0</v>
      </c>
      <c r="F69" s="45">
        <v>0</v>
      </c>
      <c r="G69" s="45">
        <v>0</v>
      </c>
      <c r="H69" s="45">
        <v>-90</v>
      </c>
      <c r="I69" s="45">
        <v>0</v>
      </c>
      <c r="J69" s="45">
        <v>4858</v>
      </c>
      <c r="K69" s="45">
        <v>6572</v>
      </c>
      <c r="L69" s="45">
        <v>713</v>
      </c>
    </row>
    <row r="70" s="39" customFormat="1" ht="16.9" customHeight="1"/>
  </sheetData>
  <mergeCells count="8">
    <mergeCell ref="A1:L1"/>
    <mergeCell ref="A2:L2"/>
    <mergeCell ref="A3:L3"/>
    <mergeCell ref="C4:J4"/>
    <mergeCell ref="A4:A5"/>
    <mergeCell ref="B4:B5"/>
    <mergeCell ref="K4:K5"/>
    <mergeCell ref="L4:L5"/>
  </mergeCells>
  <pageMargins left="0.904861111111111" right="0.708333333333333" top="0.786805555555556" bottom="0.786805555555556" header="0.393055555555556" footer="0.393055555555556"/>
  <pageSetup paperSize="12" firstPageNumber="21" pageOrder="overThenDown" orientation="landscape" useFirstPageNumber="1"/>
  <headerFooter alignWithMargins="0">
    <oddFooter>&amp;C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showZeros="0" workbookViewId="0">
      <selection activeCell="C17" sqref="C17"/>
    </sheetView>
  </sheetViews>
  <sheetFormatPr defaultColWidth="9.125" defaultRowHeight="14.25"/>
  <cols>
    <col min="1" max="1" width="17.5" style="39" customWidth="1"/>
    <col min="2" max="2" width="7.125" style="39" customWidth="1"/>
    <col min="3" max="3" width="7.625" style="39" customWidth="1"/>
    <col min="4" max="4" width="6.875" style="39" customWidth="1"/>
    <col min="5" max="5" width="5.25" style="39" customWidth="1"/>
    <col min="6" max="6" width="7.375" style="39" customWidth="1"/>
    <col min="7" max="7" width="8.125" style="39" customWidth="1"/>
    <col min="8" max="8" width="27.625" style="39" customWidth="1"/>
    <col min="9" max="9" width="7.125" style="39" customWidth="1"/>
    <col min="10" max="10" width="7.5" style="39" customWidth="1"/>
    <col min="11" max="11" width="5.75" style="39" customWidth="1"/>
    <col min="12" max="12" width="7.25" style="39" customWidth="1"/>
    <col min="13" max="13" width="6.375" style="39" customWidth="1"/>
    <col min="14" max="14" width="14" style="39" customWidth="1"/>
    <col min="15" max="15" width="7.75" style="39" customWidth="1"/>
    <col min="16" max="16" width="5.5" style="39" customWidth="1"/>
    <col min="17" max="16384" width="9.125" style="40"/>
  </cols>
  <sheetData>
    <row r="1" s="39" customFormat="1" ht="38.65" customHeight="1" spans="1:16">
      <c r="A1" s="41" t="s">
        <v>34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="39" customFormat="1" ht="17.1" customHeight="1" spans="1:16">
      <c r="A2" s="42" t="s">
        <v>634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="39" customFormat="1" ht="17.1" customHeight="1" spans="1:16">
      <c r="A3" s="53" t="s">
        <v>52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="52" customFormat="1" ht="15.95" customHeight="1" spans="1:16">
      <c r="A4" s="54" t="s">
        <v>635</v>
      </c>
      <c r="B4" s="54" t="s">
        <v>636</v>
      </c>
      <c r="C4" s="55" t="s">
        <v>637</v>
      </c>
      <c r="D4" s="55" t="s">
        <v>178</v>
      </c>
      <c r="E4" s="55" t="s">
        <v>265</v>
      </c>
      <c r="F4" s="55" t="s">
        <v>360</v>
      </c>
      <c r="G4" s="56" t="s">
        <v>361</v>
      </c>
      <c r="H4" s="54" t="s">
        <v>638</v>
      </c>
      <c r="I4" s="56" t="s">
        <v>636</v>
      </c>
      <c r="J4" s="56" t="s">
        <v>639</v>
      </c>
      <c r="K4" s="56" t="s">
        <v>259</v>
      </c>
      <c r="L4" s="56" t="s">
        <v>267</v>
      </c>
      <c r="M4" s="56" t="s">
        <v>272</v>
      </c>
      <c r="N4" s="54" t="s">
        <v>640</v>
      </c>
      <c r="O4" s="54" t="s">
        <v>636</v>
      </c>
      <c r="P4" s="55" t="s">
        <v>316</v>
      </c>
    </row>
    <row r="5" s="52" customFormat="1" ht="22.5" customHeight="1" spans="1:16">
      <c r="A5" s="43"/>
      <c r="B5" s="43"/>
      <c r="C5" s="56"/>
      <c r="D5" s="56"/>
      <c r="E5" s="56"/>
      <c r="F5" s="56"/>
      <c r="G5" s="57"/>
      <c r="H5" s="43"/>
      <c r="I5" s="57"/>
      <c r="J5" s="57"/>
      <c r="K5" s="57"/>
      <c r="L5" s="57"/>
      <c r="M5" s="57"/>
      <c r="N5" s="43"/>
      <c r="O5" s="43"/>
      <c r="P5" s="56"/>
    </row>
    <row r="6" s="39" customFormat="1" ht="28.5" customHeight="1" spans="1:16">
      <c r="A6" s="58" t="s">
        <v>590</v>
      </c>
      <c r="B6" s="45">
        <f>SUM(C6:G6)</f>
        <v>0</v>
      </c>
      <c r="C6" s="45">
        <v>0</v>
      </c>
      <c r="D6" s="45">
        <v>0</v>
      </c>
      <c r="E6" s="45">
        <v>0</v>
      </c>
      <c r="F6" s="45">
        <v>0</v>
      </c>
      <c r="G6" s="45">
        <v>0</v>
      </c>
      <c r="H6" s="58" t="s">
        <v>641</v>
      </c>
      <c r="I6" s="45">
        <f>SUM(J6:M6)</f>
        <v>0</v>
      </c>
      <c r="J6" s="45">
        <v>0</v>
      </c>
      <c r="K6" s="45">
        <v>0</v>
      </c>
      <c r="L6" s="45">
        <v>0</v>
      </c>
      <c r="M6" s="45">
        <v>0</v>
      </c>
      <c r="N6" s="58" t="s">
        <v>642</v>
      </c>
      <c r="O6" s="45">
        <f>SUM(P6:P6)</f>
        <v>0</v>
      </c>
      <c r="P6" s="45">
        <v>0</v>
      </c>
    </row>
    <row r="7" s="39" customFormat="1" ht="24.75" customHeight="1" spans="1:16">
      <c r="A7" s="58"/>
      <c r="B7" s="45"/>
      <c r="C7" s="45"/>
      <c r="D7" s="45"/>
      <c r="E7" s="45"/>
      <c r="F7" s="45"/>
      <c r="G7" s="45"/>
      <c r="H7" s="58" t="s">
        <v>610</v>
      </c>
      <c r="I7" s="45"/>
      <c r="J7" s="45">
        <v>0</v>
      </c>
      <c r="K7" s="45"/>
      <c r="L7" s="45"/>
      <c r="M7" s="45"/>
      <c r="N7" s="58"/>
      <c r="O7" s="45"/>
      <c r="P7" s="45"/>
    </row>
    <row r="8" s="39" customFormat="1" ht="17.1" customHeight="1" spans="1:16">
      <c r="A8" s="58"/>
      <c r="B8" s="45"/>
      <c r="C8" s="45"/>
      <c r="D8" s="45"/>
      <c r="E8" s="45"/>
      <c r="F8" s="45"/>
      <c r="G8" s="45"/>
      <c r="H8" s="58" t="s">
        <v>643</v>
      </c>
      <c r="I8" s="45"/>
      <c r="J8" s="45">
        <v>0</v>
      </c>
      <c r="K8" s="45"/>
      <c r="L8" s="45"/>
      <c r="M8" s="45"/>
      <c r="N8" s="58"/>
      <c r="O8" s="45"/>
      <c r="P8" s="45"/>
    </row>
    <row r="9" s="39" customFormat="1" ht="17.1" customHeight="1" spans="1:16">
      <c r="A9" s="58"/>
      <c r="B9" s="45"/>
      <c r="C9" s="45"/>
      <c r="D9" s="45"/>
      <c r="E9" s="45"/>
      <c r="F9" s="45"/>
      <c r="G9" s="45"/>
      <c r="H9" s="58" t="s">
        <v>644</v>
      </c>
      <c r="I9" s="45"/>
      <c r="J9" s="45">
        <v>0</v>
      </c>
      <c r="K9" s="45"/>
      <c r="L9" s="45"/>
      <c r="M9" s="45"/>
      <c r="N9" s="58"/>
      <c r="O9" s="45"/>
      <c r="P9" s="45"/>
    </row>
    <row r="10" s="39" customFormat="1" ht="17.1" customHeight="1" spans="1:16">
      <c r="A10" s="58"/>
      <c r="B10" s="45"/>
      <c r="C10" s="45"/>
      <c r="D10" s="45"/>
      <c r="E10" s="45"/>
      <c r="F10" s="45"/>
      <c r="G10" s="45"/>
      <c r="H10" s="58" t="s">
        <v>645</v>
      </c>
      <c r="I10" s="45"/>
      <c r="J10" s="45">
        <v>0</v>
      </c>
      <c r="K10" s="45"/>
      <c r="L10" s="45"/>
      <c r="M10" s="45"/>
      <c r="N10" s="58"/>
      <c r="O10" s="45"/>
      <c r="P10" s="45"/>
    </row>
    <row r="11" s="39" customFormat="1" ht="24" customHeight="1" spans="1:16">
      <c r="A11" s="58"/>
      <c r="B11" s="45"/>
      <c r="C11" s="45"/>
      <c r="D11" s="45"/>
      <c r="E11" s="45"/>
      <c r="F11" s="45"/>
      <c r="G11" s="45"/>
      <c r="H11" s="58" t="s">
        <v>646</v>
      </c>
      <c r="I11" s="45"/>
      <c r="J11" s="45">
        <v>0</v>
      </c>
      <c r="K11" s="45"/>
      <c r="L11" s="45"/>
      <c r="M11" s="45"/>
      <c r="N11" s="58"/>
      <c r="O11" s="45"/>
      <c r="P11" s="45"/>
    </row>
    <row r="12" s="39" customFormat="1" ht="24.75" customHeight="1" spans="1:16">
      <c r="A12" s="58"/>
      <c r="B12" s="45"/>
      <c r="C12" s="45"/>
      <c r="D12" s="45"/>
      <c r="E12" s="45"/>
      <c r="F12" s="45"/>
      <c r="G12" s="45"/>
      <c r="H12" s="58" t="s">
        <v>647</v>
      </c>
      <c r="I12" s="45"/>
      <c r="J12" s="45">
        <v>0</v>
      </c>
      <c r="K12" s="45"/>
      <c r="L12" s="45"/>
      <c r="M12" s="45"/>
      <c r="N12" s="58"/>
      <c r="O12" s="45"/>
      <c r="P12" s="45"/>
    </row>
    <row r="13" s="39" customFormat="1" ht="24.75" customHeight="1" spans="1:16">
      <c r="A13" s="58"/>
      <c r="B13" s="45"/>
      <c r="C13" s="45"/>
      <c r="D13" s="45"/>
      <c r="E13" s="45"/>
      <c r="F13" s="45"/>
      <c r="G13" s="45"/>
      <c r="H13" s="58" t="s">
        <v>648</v>
      </c>
      <c r="I13" s="45"/>
      <c r="J13" s="45">
        <v>0</v>
      </c>
      <c r="K13" s="45"/>
      <c r="L13" s="45"/>
      <c r="M13" s="45"/>
      <c r="N13" s="58"/>
      <c r="O13" s="45"/>
      <c r="P13" s="45"/>
    </row>
    <row r="14" s="39" customFormat="1" ht="27.75" customHeight="1" spans="1:16">
      <c r="A14" s="58" t="s">
        <v>649</v>
      </c>
      <c r="B14" s="45">
        <f>SUM(C14:G14)</f>
        <v>0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58" t="s">
        <v>650</v>
      </c>
      <c r="I14" s="45">
        <f>SUM(J14:M14)</f>
        <v>0</v>
      </c>
      <c r="J14" s="45">
        <v>0</v>
      </c>
      <c r="K14" s="45">
        <v>0</v>
      </c>
      <c r="L14" s="45">
        <v>0</v>
      </c>
      <c r="M14" s="45">
        <v>0</v>
      </c>
      <c r="N14" s="58" t="s">
        <v>651</v>
      </c>
      <c r="O14" s="45">
        <f>SUM(P14:P14)</f>
        <v>0</v>
      </c>
      <c r="P14" s="45">
        <v>0</v>
      </c>
    </row>
    <row r="15" s="39" customFormat="1" ht="17.1" customHeight="1" spans="1:16">
      <c r="A15" s="58"/>
      <c r="B15" s="45"/>
      <c r="C15" s="45"/>
      <c r="D15" s="45"/>
      <c r="E15" s="45"/>
      <c r="F15" s="45"/>
      <c r="G15" s="45"/>
      <c r="H15" s="58" t="s">
        <v>652</v>
      </c>
      <c r="I15" s="45"/>
      <c r="J15" s="45">
        <v>0</v>
      </c>
      <c r="K15" s="45"/>
      <c r="L15" s="45"/>
      <c r="M15" s="45"/>
      <c r="N15" s="58"/>
      <c r="O15" s="45"/>
      <c r="P15" s="45"/>
    </row>
    <row r="16" s="39" customFormat="1" ht="17.1" customHeight="1" spans="1:16">
      <c r="A16" s="58"/>
      <c r="B16" s="45"/>
      <c r="C16" s="45"/>
      <c r="D16" s="45"/>
      <c r="E16" s="45"/>
      <c r="F16" s="45"/>
      <c r="G16" s="45"/>
      <c r="H16" s="58" t="s">
        <v>653</v>
      </c>
      <c r="I16" s="45"/>
      <c r="J16" s="45">
        <v>0</v>
      </c>
      <c r="K16" s="45"/>
      <c r="L16" s="45"/>
      <c r="M16" s="45"/>
      <c r="N16" s="58"/>
      <c r="O16" s="45"/>
      <c r="P16" s="45"/>
    </row>
    <row r="17" s="39" customFormat="1" ht="26.25" customHeight="1" spans="1:16">
      <c r="A17" s="58"/>
      <c r="B17" s="45"/>
      <c r="C17" s="45"/>
      <c r="D17" s="45"/>
      <c r="E17" s="45"/>
      <c r="F17" s="45"/>
      <c r="G17" s="45"/>
      <c r="H17" s="58" t="s">
        <v>654</v>
      </c>
      <c r="I17" s="45"/>
      <c r="J17" s="45">
        <v>0</v>
      </c>
      <c r="K17" s="45"/>
      <c r="L17" s="45"/>
      <c r="M17" s="45"/>
      <c r="N17" s="58"/>
      <c r="O17" s="45"/>
      <c r="P17" s="45"/>
    </row>
    <row r="18" s="39" customFormat="1" ht="27" customHeight="1" spans="1:16">
      <c r="A18" s="58" t="s">
        <v>598</v>
      </c>
      <c r="B18" s="45">
        <f>SUM(C18:G18)</f>
        <v>0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58" t="s">
        <v>655</v>
      </c>
      <c r="I18" s="45">
        <f>SUM(J18:M18)</f>
        <v>0</v>
      </c>
      <c r="J18" s="45">
        <v>0</v>
      </c>
      <c r="K18" s="45">
        <v>0</v>
      </c>
      <c r="L18" s="45">
        <v>0</v>
      </c>
      <c r="M18" s="45">
        <v>0</v>
      </c>
      <c r="N18" s="58" t="s">
        <v>656</v>
      </c>
      <c r="O18" s="45">
        <f>SUM(P18:P18)</f>
        <v>0</v>
      </c>
      <c r="P18" s="45">
        <v>0</v>
      </c>
    </row>
    <row r="19" s="39" customFormat="1" ht="24.75" customHeight="1" spans="1:16">
      <c r="A19" s="58"/>
      <c r="B19" s="45"/>
      <c r="C19" s="45"/>
      <c r="D19" s="45"/>
      <c r="E19" s="45"/>
      <c r="F19" s="45"/>
      <c r="G19" s="45"/>
      <c r="H19" s="58" t="s">
        <v>612</v>
      </c>
      <c r="I19" s="45"/>
      <c r="J19" s="45">
        <v>0</v>
      </c>
      <c r="K19" s="45"/>
      <c r="L19" s="45"/>
      <c r="M19" s="45"/>
      <c r="N19" s="58"/>
      <c r="O19" s="45"/>
      <c r="P19" s="45"/>
    </row>
    <row r="20" s="39" customFormat="1" ht="17.1" customHeight="1" spans="1:16">
      <c r="A20" s="58"/>
      <c r="B20" s="45"/>
      <c r="C20" s="45"/>
      <c r="D20" s="45"/>
      <c r="E20" s="45"/>
      <c r="F20" s="45"/>
      <c r="G20" s="45"/>
      <c r="H20" s="58" t="s">
        <v>657</v>
      </c>
      <c r="I20" s="45"/>
      <c r="J20" s="45">
        <v>0</v>
      </c>
      <c r="K20" s="45"/>
      <c r="L20" s="45"/>
      <c r="M20" s="45"/>
      <c r="N20" s="58"/>
      <c r="O20" s="45"/>
      <c r="P20" s="45"/>
    </row>
    <row r="21" s="39" customFormat="1" ht="17.1" customHeight="1" spans="1:16">
      <c r="A21" s="58"/>
      <c r="B21" s="45"/>
      <c r="C21" s="45"/>
      <c r="D21" s="45"/>
      <c r="E21" s="45"/>
      <c r="F21" s="45"/>
      <c r="G21" s="45"/>
      <c r="H21" s="58" t="s">
        <v>658</v>
      </c>
      <c r="I21" s="45"/>
      <c r="J21" s="45">
        <v>0</v>
      </c>
      <c r="K21" s="45"/>
      <c r="L21" s="45"/>
      <c r="M21" s="45"/>
      <c r="N21" s="58"/>
      <c r="O21" s="45"/>
      <c r="P21" s="45"/>
    </row>
    <row r="22" s="39" customFormat="1" ht="17.1" customHeight="1" spans="1:16">
      <c r="A22" s="58"/>
      <c r="B22" s="45"/>
      <c r="C22" s="45"/>
      <c r="D22" s="45"/>
      <c r="E22" s="45"/>
      <c r="F22" s="45"/>
      <c r="G22" s="45"/>
      <c r="H22" s="58" t="s">
        <v>659</v>
      </c>
      <c r="I22" s="45"/>
      <c r="J22" s="45">
        <v>0</v>
      </c>
      <c r="K22" s="45"/>
      <c r="L22" s="45"/>
      <c r="M22" s="45"/>
      <c r="N22" s="58"/>
      <c r="O22" s="45"/>
      <c r="P22" s="45"/>
    </row>
    <row r="23" s="39" customFormat="1" ht="26.25" customHeight="1" spans="1:16">
      <c r="A23" s="58"/>
      <c r="B23" s="45"/>
      <c r="C23" s="45"/>
      <c r="D23" s="45"/>
      <c r="E23" s="45"/>
      <c r="F23" s="45"/>
      <c r="G23" s="45"/>
      <c r="H23" s="58" t="s">
        <v>660</v>
      </c>
      <c r="I23" s="45"/>
      <c r="J23" s="45">
        <v>0</v>
      </c>
      <c r="K23" s="45"/>
      <c r="L23" s="45"/>
      <c r="M23" s="45"/>
      <c r="N23" s="58"/>
      <c r="O23" s="45"/>
      <c r="P23" s="45"/>
    </row>
    <row r="24" s="39" customFormat="1" ht="26.25" customHeight="1" spans="1:16">
      <c r="A24" s="58"/>
      <c r="B24" s="45"/>
      <c r="C24" s="45"/>
      <c r="D24" s="45"/>
      <c r="E24" s="45"/>
      <c r="F24" s="45"/>
      <c r="G24" s="45"/>
      <c r="H24" s="58" t="s">
        <v>661</v>
      </c>
      <c r="I24" s="45"/>
      <c r="J24" s="45">
        <v>0</v>
      </c>
      <c r="K24" s="45"/>
      <c r="L24" s="45"/>
      <c r="M24" s="45"/>
      <c r="N24" s="58"/>
      <c r="O24" s="45"/>
      <c r="P24" s="45"/>
    </row>
    <row r="25" s="39" customFormat="1" ht="25.5" customHeight="1" spans="1:16">
      <c r="A25" s="58" t="s">
        <v>662</v>
      </c>
      <c r="B25" s="45">
        <f>SUM(C25:G25)</f>
        <v>0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58" t="s">
        <v>663</v>
      </c>
      <c r="I25" s="45">
        <f>SUM(J25:M25)</f>
        <v>0</v>
      </c>
      <c r="J25" s="45">
        <v>0</v>
      </c>
      <c r="K25" s="45">
        <v>0</v>
      </c>
      <c r="L25" s="45">
        <v>0</v>
      </c>
      <c r="M25" s="45">
        <v>0</v>
      </c>
      <c r="N25" s="58" t="s">
        <v>664</v>
      </c>
      <c r="O25" s="45">
        <f>SUM(P25:P25)</f>
        <v>0</v>
      </c>
      <c r="P25" s="45">
        <v>0</v>
      </c>
    </row>
    <row r="26" s="39" customFormat="1" ht="17.1" customHeight="1" spans="1:16">
      <c r="A26" s="58"/>
      <c r="B26" s="45"/>
      <c r="C26" s="45"/>
      <c r="D26" s="45"/>
      <c r="E26" s="45"/>
      <c r="F26" s="45"/>
      <c r="G26" s="45"/>
      <c r="H26" s="58" t="s">
        <v>665</v>
      </c>
      <c r="I26" s="45"/>
      <c r="J26" s="45">
        <v>0</v>
      </c>
      <c r="K26" s="45"/>
      <c r="L26" s="45"/>
      <c r="M26" s="45"/>
      <c r="N26" s="58"/>
      <c r="O26" s="45"/>
      <c r="P26" s="45"/>
    </row>
    <row r="27" s="39" customFormat="1" ht="17.1" customHeight="1" spans="1:16">
      <c r="A27" s="58"/>
      <c r="B27" s="45"/>
      <c r="C27" s="45"/>
      <c r="D27" s="45"/>
      <c r="E27" s="45"/>
      <c r="F27" s="45"/>
      <c r="G27" s="45"/>
      <c r="H27" s="58" t="s">
        <v>666</v>
      </c>
      <c r="I27" s="45"/>
      <c r="J27" s="45">
        <v>0</v>
      </c>
      <c r="K27" s="45"/>
      <c r="L27" s="45"/>
      <c r="M27" s="45"/>
      <c r="N27" s="58"/>
      <c r="O27" s="45"/>
      <c r="P27" s="45"/>
    </row>
    <row r="28" s="39" customFormat="1" ht="17.1" customHeight="1" spans="1:16">
      <c r="A28" s="58"/>
      <c r="B28" s="45"/>
      <c r="C28" s="45"/>
      <c r="D28" s="45"/>
      <c r="E28" s="45"/>
      <c r="F28" s="45"/>
      <c r="G28" s="45"/>
      <c r="H28" s="58" t="s">
        <v>667</v>
      </c>
      <c r="I28" s="45"/>
      <c r="J28" s="45">
        <v>0</v>
      </c>
      <c r="K28" s="45"/>
      <c r="L28" s="45"/>
      <c r="M28" s="45"/>
      <c r="N28" s="58"/>
      <c r="O28" s="45"/>
      <c r="P28" s="45"/>
    </row>
    <row r="29" s="39" customFormat="1" ht="24" customHeight="1" spans="1:16">
      <c r="A29" s="58"/>
      <c r="B29" s="45"/>
      <c r="C29" s="45"/>
      <c r="D29" s="45"/>
      <c r="E29" s="45"/>
      <c r="F29" s="45"/>
      <c r="G29" s="45"/>
      <c r="H29" s="58" t="s">
        <v>668</v>
      </c>
      <c r="I29" s="45"/>
      <c r="J29" s="45">
        <v>0</v>
      </c>
      <c r="K29" s="45"/>
      <c r="L29" s="45"/>
      <c r="M29" s="45"/>
      <c r="N29" s="58"/>
      <c r="O29" s="45"/>
      <c r="P29" s="45"/>
    </row>
    <row r="30" s="39" customFormat="1" ht="24" customHeight="1" spans="1:16">
      <c r="A30" s="58" t="s">
        <v>594</v>
      </c>
      <c r="B30" s="45">
        <f>SUM(C30:G30)</f>
        <v>10260</v>
      </c>
      <c r="C30" s="45">
        <v>10072</v>
      </c>
      <c r="D30" s="45">
        <v>0</v>
      </c>
      <c r="E30" s="45">
        <v>188</v>
      </c>
      <c r="F30" s="45">
        <v>0</v>
      </c>
      <c r="G30" s="45">
        <v>0</v>
      </c>
      <c r="H30" s="58" t="s">
        <v>669</v>
      </c>
      <c r="I30" s="45">
        <f>SUM(J30:M30)</f>
        <v>4666</v>
      </c>
      <c r="J30" s="45">
        <v>52</v>
      </c>
      <c r="K30" s="45">
        <v>0</v>
      </c>
      <c r="L30" s="45">
        <v>4614</v>
      </c>
      <c r="M30" s="45">
        <v>0</v>
      </c>
      <c r="N30" s="58" t="s">
        <v>670</v>
      </c>
      <c r="O30" s="45">
        <f>SUM(P30:P30)</f>
        <v>5594</v>
      </c>
      <c r="P30" s="45">
        <v>5594</v>
      </c>
    </row>
    <row r="31" s="39" customFormat="1" ht="28.5" customHeight="1" spans="1:16">
      <c r="A31" s="58" t="s">
        <v>671</v>
      </c>
      <c r="B31" s="45"/>
      <c r="C31" s="45">
        <v>0</v>
      </c>
      <c r="D31" s="45"/>
      <c r="E31" s="45"/>
      <c r="F31" s="45"/>
      <c r="G31" s="45"/>
      <c r="H31" s="58" t="s">
        <v>614</v>
      </c>
      <c r="I31" s="45"/>
      <c r="J31" s="45">
        <v>52</v>
      </c>
      <c r="K31" s="45"/>
      <c r="L31" s="45"/>
      <c r="M31" s="45"/>
      <c r="N31" s="58"/>
      <c r="O31" s="45"/>
      <c r="P31" s="45"/>
    </row>
    <row r="32" s="39" customFormat="1" ht="17.1" customHeight="1" spans="1:16">
      <c r="A32" s="58" t="s">
        <v>672</v>
      </c>
      <c r="B32" s="45"/>
      <c r="C32" s="45">
        <v>0</v>
      </c>
      <c r="D32" s="45"/>
      <c r="E32" s="45"/>
      <c r="F32" s="45"/>
      <c r="G32" s="45"/>
      <c r="H32" s="58" t="s">
        <v>673</v>
      </c>
      <c r="I32" s="45"/>
      <c r="J32" s="45">
        <v>0</v>
      </c>
      <c r="K32" s="45"/>
      <c r="L32" s="45"/>
      <c r="M32" s="45"/>
      <c r="N32" s="58"/>
      <c r="O32" s="45"/>
      <c r="P32" s="45"/>
    </row>
    <row r="33" s="39" customFormat="1" ht="17.1" customHeight="1" spans="1:16">
      <c r="A33" s="58" t="s">
        <v>674</v>
      </c>
      <c r="B33" s="45"/>
      <c r="C33" s="45">
        <v>10000</v>
      </c>
      <c r="D33" s="45"/>
      <c r="E33" s="45"/>
      <c r="F33" s="45"/>
      <c r="G33" s="45"/>
      <c r="H33" s="58" t="s">
        <v>675</v>
      </c>
      <c r="I33" s="45"/>
      <c r="J33" s="45">
        <v>0</v>
      </c>
      <c r="K33" s="45"/>
      <c r="L33" s="45"/>
      <c r="M33" s="45"/>
      <c r="N33" s="58"/>
      <c r="O33" s="45"/>
      <c r="P33" s="45"/>
    </row>
    <row r="34" s="39" customFormat="1" ht="28.5" customHeight="1" spans="1:16">
      <c r="A34" s="58" t="s">
        <v>676</v>
      </c>
      <c r="B34" s="45"/>
      <c r="C34" s="45">
        <v>0</v>
      </c>
      <c r="D34" s="45"/>
      <c r="E34" s="45"/>
      <c r="F34" s="45"/>
      <c r="G34" s="45"/>
      <c r="H34" s="58" t="s">
        <v>677</v>
      </c>
      <c r="I34" s="45"/>
      <c r="J34" s="45">
        <v>0</v>
      </c>
      <c r="K34" s="45"/>
      <c r="L34" s="45"/>
      <c r="M34" s="45"/>
      <c r="N34" s="58"/>
      <c r="O34" s="45"/>
      <c r="P34" s="45"/>
    </row>
    <row r="35" s="39" customFormat="1" ht="17.1" customHeight="1" spans="1:16">
      <c r="A35" s="58" t="s">
        <v>678</v>
      </c>
      <c r="B35" s="45"/>
      <c r="C35" s="45">
        <v>72</v>
      </c>
      <c r="D35" s="45"/>
      <c r="E35" s="45"/>
      <c r="F35" s="45"/>
      <c r="G35" s="45"/>
      <c r="H35" s="58" t="s">
        <v>679</v>
      </c>
      <c r="I35" s="45"/>
      <c r="J35" s="45">
        <v>0</v>
      </c>
      <c r="K35" s="45"/>
      <c r="L35" s="45"/>
      <c r="M35" s="45"/>
      <c r="N35" s="58"/>
      <c r="O35" s="45"/>
      <c r="P35" s="45"/>
    </row>
    <row r="36" s="39" customFormat="1" ht="17.1" customHeight="1" spans="1:16">
      <c r="A36" s="58"/>
      <c r="B36" s="45"/>
      <c r="C36" s="45"/>
      <c r="D36" s="45"/>
      <c r="E36" s="45"/>
      <c r="F36" s="45"/>
      <c r="G36" s="45"/>
      <c r="H36" s="58" t="s">
        <v>680</v>
      </c>
      <c r="I36" s="45"/>
      <c r="J36" s="45">
        <v>0</v>
      </c>
      <c r="K36" s="45"/>
      <c r="L36" s="45"/>
      <c r="M36" s="45"/>
      <c r="N36" s="58"/>
      <c r="O36" s="45"/>
      <c r="P36" s="45"/>
    </row>
    <row r="37" s="39" customFormat="1" ht="17.1" customHeight="1" spans="1:16">
      <c r="A37" s="58"/>
      <c r="B37" s="45"/>
      <c r="C37" s="45"/>
      <c r="D37" s="45"/>
      <c r="E37" s="45"/>
      <c r="F37" s="45"/>
      <c r="G37" s="45"/>
      <c r="H37" s="58" t="s">
        <v>681</v>
      </c>
      <c r="I37" s="45"/>
      <c r="J37" s="45">
        <v>52</v>
      </c>
      <c r="K37" s="45"/>
      <c r="L37" s="45"/>
      <c r="M37" s="45"/>
      <c r="N37" s="58"/>
      <c r="O37" s="45"/>
      <c r="P37" s="45"/>
    </row>
    <row r="38" s="39" customFormat="1" ht="17.1" customHeight="1" spans="1:16">
      <c r="A38" s="58"/>
      <c r="B38" s="45"/>
      <c r="C38" s="45"/>
      <c r="D38" s="45"/>
      <c r="E38" s="45"/>
      <c r="F38" s="45"/>
      <c r="G38" s="45"/>
      <c r="H38" s="58" t="s">
        <v>682</v>
      </c>
      <c r="I38" s="45"/>
      <c r="J38" s="45">
        <v>0</v>
      </c>
      <c r="K38" s="45"/>
      <c r="L38" s="45"/>
      <c r="M38" s="45"/>
      <c r="N38" s="58"/>
      <c r="O38" s="45"/>
      <c r="P38" s="45"/>
    </row>
    <row r="39" s="39" customFormat="1" ht="17.1" customHeight="1" spans="1:16">
      <c r="A39" s="58"/>
      <c r="B39" s="45"/>
      <c r="C39" s="45"/>
      <c r="D39" s="45"/>
      <c r="E39" s="45"/>
      <c r="F39" s="45"/>
      <c r="G39" s="45"/>
      <c r="H39" s="58" t="s">
        <v>683</v>
      </c>
      <c r="I39" s="45"/>
      <c r="J39" s="45">
        <v>0</v>
      </c>
      <c r="K39" s="45"/>
      <c r="L39" s="45"/>
      <c r="M39" s="45"/>
      <c r="N39" s="58"/>
      <c r="O39" s="45"/>
      <c r="P39" s="45"/>
    </row>
    <row r="40" s="39" customFormat="1" ht="17.1" customHeight="1" spans="1:16">
      <c r="A40" s="58"/>
      <c r="B40" s="45"/>
      <c r="C40" s="45"/>
      <c r="D40" s="45"/>
      <c r="E40" s="45"/>
      <c r="F40" s="45"/>
      <c r="G40" s="45"/>
      <c r="H40" s="58" t="s">
        <v>684</v>
      </c>
      <c r="I40" s="45"/>
      <c r="J40" s="45">
        <v>0</v>
      </c>
      <c r="K40" s="45"/>
      <c r="L40" s="45"/>
      <c r="M40" s="45"/>
      <c r="N40" s="58"/>
      <c r="O40" s="45"/>
      <c r="P40" s="45"/>
    </row>
    <row r="41" s="39" customFormat="1" ht="17.1" customHeight="1" spans="1:16">
      <c r="A41" s="58"/>
      <c r="B41" s="45"/>
      <c r="C41" s="45"/>
      <c r="D41" s="45"/>
      <c r="E41" s="45"/>
      <c r="F41" s="45"/>
      <c r="G41" s="45"/>
      <c r="H41" s="58" t="s">
        <v>685</v>
      </c>
      <c r="I41" s="45"/>
      <c r="J41" s="45">
        <v>0</v>
      </c>
      <c r="K41" s="45"/>
      <c r="L41" s="45"/>
      <c r="M41" s="45"/>
      <c r="N41" s="58"/>
      <c r="O41" s="45"/>
      <c r="P41" s="45"/>
    </row>
    <row r="42" s="39" customFormat="1" ht="17.1" customHeight="1" spans="1:16">
      <c r="A42" s="58"/>
      <c r="B42" s="45"/>
      <c r="C42" s="45"/>
      <c r="D42" s="45"/>
      <c r="E42" s="45"/>
      <c r="F42" s="45"/>
      <c r="G42" s="45"/>
      <c r="H42" s="58" t="s">
        <v>686</v>
      </c>
      <c r="I42" s="45"/>
      <c r="J42" s="45">
        <v>0</v>
      </c>
      <c r="K42" s="45"/>
      <c r="L42" s="45"/>
      <c r="M42" s="45"/>
      <c r="N42" s="58"/>
      <c r="O42" s="45"/>
      <c r="P42" s="45"/>
    </row>
    <row r="43" s="39" customFormat="1" ht="26.25" customHeight="1" spans="1:16">
      <c r="A43" s="58"/>
      <c r="B43" s="45"/>
      <c r="C43" s="45"/>
      <c r="D43" s="45"/>
      <c r="E43" s="45"/>
      <c r="F43" s="45"/>
      <c r="G43" s="45"/>
      <c r="H43" s="58" t="s">
        <v>687</v>
      </c>
      <c r="I43" s="45"/>
      <c r="J43" s="45">
        <v>0</v>
      </c>
      <c r="K43" s="45"/>
      <c r="L43" s="45"/>
      <c r="M43" s="45"/>
      <c r="N43" s="58"/>
      <c r="O43" s="45"/>
      <c r="P43" s="45"/>
    </row>
    <row r="44" s="39" customFormat="1" ht="17.1" customHeight="1" spans="1:16">
      <c r="A44" s="58"/>
      <c r="B44" s="45"/>
      <c r="C44" s="45"/>
      <c r="D44" s="45"/>
      <c r="E44" s="45"/>
      <c r="F44" s="45"/>
      <c r="G44" s="45"/>
      <c r="H44" s="58" t="s">
        <v>688</v>
      </c>
      <c r="I44" s="45"/>
      <c r="J44" s="45">
        <v>0</v>
      </c>
      <c r="K44" s="45"/>
      <c r="L44" s="45"/>
      <c r="M44" s="45"/>
      <c r="N44" s="58"/>
      <c r="O44" s="45"/>
      <c r="P44" s="45"/>
    </row>
    <row r="45" s="39" customFormat="1" ht="26.25" customHeight="1" spans="1:16">
      <c r="A45" s="58"/>
      <c r="B45" s="45"/>
      <c r="C45" s="45"/>
      <c r="D45" s="45"/>
      <c r="E45" s="45"/>
      <c r="F45" s="45"/>
      <c r="G45" s="45"/>
      <c r="H45" s="58" t="s">
        <v>689</v>
      </c>
      <c r="I45" s="45"/>
      <c r="J45" s="45">
        <v>0</v>
      </c>
      <c r="K45" s="45"/>
      <c r="L45" s="45"/>
      <c r="M45" s="45"/>
      <c r="N45" s="58"/>
      <c r="O45" s="45"/>
      <c r="P45" s="45"/>
    </row>
    <row r="46" s="39" customFormat="1" ht="17.1" customHeight="1" spans="1:16">
      <c r="A46" s="58" t="s">
        <v>591</v>
      </c>
      <c r="B46" s="45">
        <f>SUM(C46:G46)</f>
        <v>0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58" t="s">
        <v>690</v>
      </c>
      <c r="I46" s="45">
        <f>SUM(J46:M46)</f>
        <v>0</v>
      </c>
      <c r="J46" s="45">
        <v>0</v>
      </c>
      <c r="K46" s="45">
        <v>0</v>
      </c>
      <c r="L46" s="45">
        <v>0</v>
      </c>
      <c r="M46" s="45">
        <v>0</v>
      </c>
      <c r="N46" s="58" t="s">
        <v>691</v>
      </c>
      <c r="O46" s="45">
        <f>SUM(P46:P46)</f>
        <v>0</v>
      </c>
      <c r="P46" s="45">
        <v>0</v>
      </c>
    </row>
    <row r="47" s="39" customFormat="1" ht="24" customHeight="1" spans="1:16">
      <c r="A47" s="58"/>
      <c r="B47" s="45"/>
      <c r="C47" s="45"/>
      <c r="D47" s="45"/>
      <c r="E47" s="45"/>
      <c r="F47" s="45"/>
      <c r="G47" s="45"/>
      <c r="H47" s="58" t="s">
        <v>615</v>
      </c>
      <c r="I47" s="45"/>
      <c r="J47" s="45">
        <v>0</v>
      </c>
      <c r="K47" s="45"/>
      <c r="L47" s="45"/>
      <c r="M47" s="45"/>
      <c r="N47" s="58"/>
      <c r="O47" s="45"/>
      <c r="P47" s="45"/>
    </row>
    <row r="48" s="39" customFormat="1" ht="17.1" customHeight="1" spans="1:16">
      <c r="A48" s="58"/>
      <c r="B48" s="45"/>
      <c r="C48" s="45"/>
      <c r="D48" s="45"/>
      <c r="E48" s="45"/>
      <c r="F48" s="45"/>
      <c r="G48" s="45"/>
      <c r="H48" s="58" t="s">
        <v>692</v>
      </c>
      <c r="I48" s="45"/>
      <c r="J48" s="45">
        <v>0</v>
      </c>
      <c r="K48" s="45"/>
      <c r="L48" s="45"/>
      <c r="M48" s="45"/>
      <c r="N48" s="58"/>
      <c r="O48" s="45"/>
      <c r="P48" s="45"/>
    </row>
    <row r="49" s="39" customFormat="1" ht="17.1" customHeight="1" spans="1:16">
      <c r="A49" s="58"/>
      <c r="B49" s="45"/>
      <c r="C49" s="45"/>
      <c r="D49" s="45"/>
      <c r="E49" s="45"/>
      <c r="F49" s="45"/>
      <c r="G49" s="45"/>
      <c r="H49" s="58" t="s">
        <v>693</v>
      </c>
      <c r="I49" s="45"/>
      <c r="J49" s="45">
        <v>0</v>
      </c>
      <c r="K49" s="45"/>
      <c r="L49" s="45"/>
      <c r="M49" s="45"/>
      <c r="N49" s="58"/>
      <c r="O49" s="45"/>
      <c r="P49" s="45"/>
    </row>
    <row r="50" s="39" customFormat="1" ht="17.1" customHeight="1" spans="1:16">
      <c r="A50" s="58"/>
      <c r="B50" s="45"/>
      <c r="C50" s="45"/>
      <c r="D50" s="45"/>
      <c r="E50" s="45"/>
      <c r="F50" s="45"/>
      <c r="G50" s="45"/>
      <c r="H50" s="58" t="s">
        <v>694</v>
      </c>
      <c r="I50" s="45"/>
      <c r="J50" s="45">
        <v>0</v>
      </c>
      <c r="K50" s="45"/>
      <c r="L50" s="45"/>
      <c r="M50" s="45"/>
      <c r="N50" s="58"/>
      <c r="O50" s="45"/>
      <c r="P50" s="45"/>
    </row>
    <row r="51" s="39" customFormat="1" ht="17.1" customHeight="1" spans="1:16">
      <c r="A51" s="58"/>
      <c r="B51" s="45"/>
      <c r="C51" s="45"/>
      <c r="D51" s="45"/>
      <c r="E51" s="45"/>
      <c r="F51" s="45"/>
      <c r="G51" s="45"/>
      <c r="H51" s="58" t="s">
        <v>695</v>
      </c>
      <c r="I51" s="45"/>
      <c r="J51" s="45">
        <v>0</v>
      </c>
      <c r="K51" s="45"/>
      <c r="L51" s="45"/>
      <c r="M51" s="45"/>
      <c r="N51" s="58"/>
      <c r="O51" s="45"/>
      <c r="P51" s="45"/>
    </row>
    <row r="52" s="39" customFormat="1" ht="24.75" customHeight="1" spans="1:16">
      <c r="A52" s="58"/>
      <c r="B52" s="45"/>
      <c r="C52" s="45"/>
      <c r="D52" s="45"/>
      <c r="E52" s="45"/>
      <c r="F52" s="45"/>
      <c r="G52" s="45"/>
      <c r="H52" s="58" t="s">
        <v>696</v>
      </c>
      <c r="I52" s="45"/>
      <c r="J52" s="45">
        <v>0</v>
      </c>
      <c r="K52" s="45"/>
      <c r="L52" s="45"/>
      <c r="M52" s="45"/>
      <c r="N52" s="58"/>
      <c r="O52" s="45"/>
      <c r="P52" s="45"/>
    </row>
    <row r="53" s="39" customFormat="1" ht="17.1" customHeight="1" spans="1:16">
      <c r="A53" s="58"/>
      <c r="B53" s="45"/>
      <c r="C53" s="45"/>
      <c r="D53" s="45"/>
      <c r="E53" s="45"/>
      <c r="F53" s="45"/>
      <c r="G53" s="45"/>
      <c r="H53" s="58" t="s">
        <v>697</v>
      </c>
      <c r="I53" s="45"/>
      <c r="J53" s="45">
        <v>0</v>
      </c>
      <c r="K53" s="45"/>
      <c r="L53" s="45"/>
      <c r="M53" s="45"/>
      <c r="N53" s="58"/>
      <c r="O53" s="45"/>
      <c r="P53" s="45"/>
    </row>
    <row r="54" s="39" customFormat="1" ht="25.5" customHeight="1" spans="1:16">
      <c r="A54" s="58"/>
      <c r="B54" s="45"/>
      <c r="C54" s="45"/>
      <c r="D54" s="45"/>
      <c r="E54" s="45"/>
      <c r="F54" s="45"/>
      <c r="G54" s="45"/>
      <c r="H54" s="58" t="s">
        <v>698</v>
      </c>
      <c r="I54" s="45"/>
      <c r="J54" s="45">
        <v>0</v>
      </c>
      <c r="K54" s="45"/>
      <c r="L54" s="45"/>
      <c r="M54" s="45"/>
      <c r="N54" s="58"/>
      <c r="O54" s="45"/>
      <c r="P54" s="45"/>
    </row>
    <row r="55" s="39" customFormat="1" ht="17.1" customHeight="1" spans="1:16">
      <c r="A55" s="58" t="s">
        <v>592</v>
      </c>
      <c r="B55" s="45">
        <f>SUM(C55:G55)</f>
        <v>0</v>
      </c>
      <c r="C55" s="45">
        <v>0</v>
      </c>
      <c r="D55" s="45">
        <v>0</v>
      </c>
      <c r="E55" s="45">
        <v>0</v>
      </c>
      <c r="F55" s="45">
        <v>0</v>
      </c>
      <c r="G55" s="45">
        <v>0</v>
      </c>
      <c r="H55" s="58" t="s">
        <v>699</v>
      </c>
      <c r="I55" s="45">
        <f>SUM(J55:M55)</f>
        <v>0</v>
      </c>
      <c r="J55" s="45">
        <v>0</v>
      </c>
      <c r="K55" s="45">
        <v>0</v>
      </c>
      <c r="L55" s="45">
        <v>0</v>
      </c>
      <c r="M55" s="45">
        <v>0</v>
      </c>
      <c r="N55" s="58" t="s">
        <v>700</v>
      </c>
      <c r="O55" s="45">
        <f>SUM(P55:P55)</f>
        <v>0</v>
      </c>
      <c r="P55" s="45">
        <v>0</v>
      </c>
    </row>
    <row r="56" s="39" customFormat="1" ht="24.75" customHeight="1" spans="1:16">
      <c r="A56" s="58"/>
      <c r="B56" s="45"/>
      <c r="C56" s="45"/>
      <c r="D56" s="45"/>
      <c r="E56" s="45"/>
      <c r="F56" s="45"/>
      <c r="G56" s="45"/>
      <c r="H56" s="58" t="s">
        <v>616</v>
      </c>
      <c r="I56" s="45"/>
      <c r="J56" s="45">
        <v>0</v>
      </c>
      <c r="K56" s="45"/>
      <c r="L56" s="45"/>
      <c r="M56" s="45"/>
      <c r="N56" s="58"/>
      <c r="O56" s="45"/>
      <c r="P56" s="45"/>
    </row>
    <row r="57" s="39" customFormat="1" ht="17.1" customHeight="1" spans="1:16">
      <c r="A57" s="58"/>
      <c r="B57" s="45"/>
      <c r="C57" s="45"/>
      <c r="D57" s="45"/>
      <c r="E57" s="45"/>
      <c r="F57" s="45"/>
      <c r="G57" s="45"/>
      <c r="H57" s="58" t="s">
        <v>673</v>
      </c>
      <c r="I57" s="45"/>
      <c r="J57" s="45">
        <v>0</v>
      </c>
      <c r="K57" s="45"/>
      <c r="L57" s="45"/>
      <c r="M57" s="45"/>
      <c r="N57" s="58"/>
      <c r="O57" s="45"/>
      <c r="P57" s="45"/>
    </row>
    <row r="58" s="39" customFormat="1" ht="17.1" customHeight="1" spans="1:16">
      <c r="A58" s="58"/>
      <c r="B58" s="45"/>
      <c r="C58" s="45"/>
      <c r="D58" s="45"/>
      <c r="E58" s="45"/>
      <c r="F58" s="45"/>
      <c r="G58" s="45"/>
      <c r="H58" s="58" t="s">
        <v>675</v>
      </c>
      <c r="I58" s="45"/>
      <c r="J58" s="45">
        <v>0</v>
      </c>
      <c r="K58" s="45"/>
      <c r="L58" s="45"/>
      <c r="M58" s="45"/>
      <c r="N58" s="58"/>
      <c r="O58" s="45"/>
      <c r="P58" s="45"/>
    </row>
    <row r="59" s="39" customFormat="1" ht="17.1" customHeight="1" spans="1:16">
      <c r="A59" s="58"/>
      <c r="B59" s="45"/>
      <c r="C59" s="45"/>
      <c r="D59" s="45"/>
      <c r="E59" s="45"/>
      <c r="F59" s="45"/>
      <c r="G59" s="45"/>
      <c r="H59" s="58" t="s">
        <v>701</v>
      </c>
      <c r="I59" s="45"/>
      <c r="J59" s="45">
        <v>0</v>
      </c>
      <c r="K59" s="45"/>
      <c r="L59" s="45"/>
      <c r="M59" s="45"/>
      <c r="N59" s="58"/>
      <c r="O59" s="45"/>
      <c r="P59" s="45"/>
    </row>
    <row r="60" s="39" customFormat="1" ht="17.1" customHeight="1" spans="1:16">
      <c r="A60" s="58"/>
      <c r="B60" s="45"/>
      <c r="C60" s="45"/>
      <c r="D60" s="45"/>
      <c r="E60" s="45"/>
      <c r="F60" s="45"/>
      <c r="G60" s="45"/>
      <c r="H60" s="58" t="s">
        <v>702</v>
      </c>
      <c r="I60" s="45"/>
      <c r="J60" s="45">
        <v>0</v>
      </c>
      <c r="K60" s="45"/>
      <c r="L60" s="45"/>
      <c r="M60" s="45"/>
      <c r="N60" s="58"/>
      <c r="O60" s="45"/>
      <c r="P60" s="45"/>
    </row>
    <row r="61" s="39" customFormat="1" ht="28.5" customHeight="1" spans="1:16">
      <c r="A61" s="58"/>
      <c r="B61" s="45"/>
      <c r="C61" s="45"/>
      <c r="D61" s="45"/>
      <c r="E61" s="45"/>
      <c r="F61" s="45"/>
      <c r="G61" s="45"/>
      <c r="H61" s="58" t="s">
        <v>703</v>
      </c>
      <c r="I61" s="45"/>
      <c r="J61" s="45">
        <v>0</v>
      </c>
      <c r="K61" s="45"/>
      <c r="L61" s="45"/>
      <c r="M61" s="45"/>
      <c r="N61" s="58"/>
      <c r="O61" s="45"/>
      <c r="P61" s="45"/>
    </row>
    <row r="62" s="39" customFormat="1" ht="17.1" customHeight="1" spans="1:16">
      <c r="A62" s="58" t="s">
        <v>593</v>
      </c>
      <c r="B62" s="45">
        <f>SUM(C62:G62)</f>
        <v>-322</v>
      </c>
      <c r="C62" s="45">
        <v>0</v>
      </c>
      <c r="D62" s="45">
        <v>-322</v>
      </c>
      <c r="E62" s="45">
        <v>0</v>
      </c>
      <c r="F62" s="45">
        <v>0</v>
      </c>
      <c r="G62" s="45">
        <v>0</v>
      </c>
      <c r="H62" s="58" t="s">
        <v>704</v>
      </c>
      <c r="I62" s="45">
        <f>SUM(J62:M62)</f>
        <v>-322</v>
      </c>
      <c r="J62" s="45">
        <v>0</v>
      </c>
      <c r="K62" s="45">
        <v>-322</v>
      </c>
      <c r="L62" s="45">
        <v>0</v>
      </c>
      <c r="M62" s="45">
        <v>0</v>
      </c>
      <c r="N62" s="58" t="s">
        <v>705</v>
      </c>
      <c r="O62" s="45">
        <f>SUM(P62:P62)</f>
        <v>0</v>
      </c>
      <c r="P62" s="45">
        <v>0</v>
      </c>
    </row>
    <row r="63" s="39" customFormat="1" ht="27" customHeight="1" spans="1:16">
      <c r="A63" s="58"/>
      <c r="B63" s="45"/>
      <c r="C63" s="45"/>
      <c r="D63" s="45"/>
      <c r="E63" s="45"/>
      <c r="F63" s="45"/>
      <c r="G63" s="45"/>
      <c r="H63" s="58" t="s">
        <v>617</v>
      </c>
      <c r="I63" s="45"/>
      <c r="J63" s="45">
        <v>0</v>
      </c>
      <c r="K63" s="45"/>
      <c r="L63" s="45"/>
      <c r="M63" s="45"/>
      <c r="N63" s="58"/>
      <c r="O63" s="45"/>
      <c r="P63" s="45"/>
    </row>
    <row r="64" s="39" customFormat="1" ht="16.5" customHeight="1" spans="1:16">
      <c r="A64" s="58"/>
      <c r="B64" s="45"/>
      <c r="C64" s="45"/>
      <c r="D64" s="45"/>
      <c r="E64" s="45"/>
      <c r="F64" s="45"/>
      <c r="G64" s="45"/>
      <c r="H64" s="58" t="s">
        <v>706</v>
      </c>
      <c r="I64" s="45"/>
      <c r="J64" s="45">
        <v>0</v>
      </c>
      <c r="K64" s="45"/>
      <c r="L64" s="45"/>
      <c r="M64" s="45"/>
      <c r="N64" s="58"/>
      <c r="O64" s="45"/>
      <c r="P64" s="45"/>
    </row>
    <row r="65" s="39" customFormat="1" ht="30.75" customHeight="1" spans="1:16">
      <c r="A65" s="58"/>
      <c r="B65" s="45"/>
      <c r="C65" s="45"/>
      <c r="D65" s="45"/>
      <c r="E65" s="45"/>
      <c r="F65" s="45"/>
      <c r="G65" s="45"/>
      <c r="H65" s="58" t="s">
        <v>707</v>
      </c>
      <c r="I65" s="45"/>
      <c r="J65" s="45">
        <v>0</v>
      </c>
      <c r="K65" s="45"/>
      <c r="L65" s="45"/>
      <c r="M65" s="45"/>
      <c r="N65" s="58"/>
      <c r="O65" s="45"/>
      <c r="P65" s="45"/>
    </row>
    <row r="66" s="39" customFormat="1" ht="17.1" customHeight="1" spans="1:16">
      <c r="A66" s="58" t="s">
        <v>597</v>
      </c>
      <c r="B66" s="45">
        <f>SUM(C66:G66)</f>
        <v>0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58" t="s">
        <v>708</v>
      </c>
      <c r="I66" s="45">
        <f>SUM(J66:M66)</f>
        <v>0</v>
      </c>
      <c r="J66" s="45">
        <v>0</v>
      </c>
      <c r="K66" s="45">
        <v>0</v>
      </c>
      <c r="L66" s="45">
        <v>0</v>
      </c>
      <c r="M66" s="45">
        <v>0</v>
      </c>
      <c r="N66" s="58" t="s">
        <v>709</v>
      </c>
      <c r="O66" s="45">
        <f>SUM(P66:P66)</f>
        <v>0</v>
      </c>
      <c r="P66" s="45">
        <v>0</v>
      </c>
    </row>
    <row r="67" s="39" customFormat="1" ht="26.25" customHeight="1" spans="1:16">
      <c r="A67" s="58"/>
      <c r="B67" s="45"/>
      <c r="C67" s="45"/>
      <c r="D67" s="45"/>
      <c r="E67" s="45"/>
      <c r="F67" s="45"/>
      <c r="G67" s="45"/>
      <c r="H67" s="58" t="s">
        <v>618</v>
      </c>
      <c r="I67" s="45"/>
      <c r="J67" s="45">
        <v>0</v>
      </c>
      <c r="K67" s="45"/>
      <c r="L67" s="45"/>
      <c r="M67" s="45"/>
      <c r="N67" s="58"/>
      <c r="O67" s="45"/>
      <c r="P67" s="45"/>
    </row>
    <row r="68" s="39" customFormat="1" ht="17.1" customHeight="1" spans="1:16">
      <c r="A68" s="58"/>
      <c r="B68" s="45"/>
      <c r="C68" s="45"/>
      <c r="D68" s="45"/>
      <c r="E68" s="45"/>
      <c r="F68" s="45"/>
      <c r="G68" s="45"/>
      <c r="H68" s="58" t="s">
        <v>692</v>
      </c>
      <c r="I68" s="45"/>
      <c r="J68" s="45">
        <v>0</v>
      </c>
      <c r="K68" s="45"/>
      <c r="L68" s="45"/>
      <c r="M68" s="45"/>
      <c r="N68" s="58"/>
      <c r="O68" s="45"/>
      <c r="P68" s="45"/>
    </row>
    <row r="69" s="39" customFormat="1" ht="17.1" customHeight="1" spans="1:16">
      <c r="A69" s="58"/>
      <c r="B69" s="45"/>
      <c r="C69" s="45"/>
      <c r="D69" s="45"/>
      <c r="E69" s="45"/>
      <c r="F69" s="45"/>
      <c r="G69" s="45"/>
      <c r="H69" s="58" t="s">
        <v>693</v>
      </c>
      <c r="I69" s="45"/>
      <c r="J69" s="45">
        <v>0</v>
      </c>
      <c r="K69" s="45"/>
      <c r="L69" s="45"/>
      <c r="M69" s="45"/>
      <c r="N69" s="58"/>
      <c r="O69" s="45"/>
      <c r="P69" s="45"/>
    </row>
    <row r="70" s="39" customFormat="1" ht="17.1" customHeight="1" spans="1:16">
      <c r="A70" s="58"/>
      <c r="B70" s="45"/>
      <c r="C70" s="45"/>
      <c r="D70" s="45"/>
      <c r="E70" s="45"/>
      <c r="F70" s="45"/>
      <c r="G70" s="45"/>
      <c r="H70" s="58" t="s">
        <v>694</v>
      </c>
      <c r="I70" s="45"/>
      <c r="J70" s="45">
        <v>0</v>
      </c>
      <c r="K70" s="45"/>
      <c r="L70" s="45"/>
      <c r="M70" s="45"/>
      <c r="N70" s="58"/>
      <c r="O70" s="45"/>
      <c r="P70" s="45"/>
    </row>
    <row r="71" s="39" customFormat="1" ht="17.1" customHeight="1" spans="1:16">
      <c r="A71" s="58"/>
      <c r="B71" s="45"/>
      <c r="C71" s="45"/>
      <c r="D71" s="45"/>
      <c r="E71" s="45"/>
      <c r="F71" s="45"/>
      <c r="G71" s="45"/>
      <c r="H71" s="58" t="s">
        <v>695</v>
      </c>
      <c r="I71" s="45"/>
      <c r="J71" s="45">
        <v>0</v>
      </c>
      <c r="K71" s="45"/>
      <c r="L71" s="45"/>
      <c r="M71" s="45"/>
      <c r="N71" s="58"/>
      <c r="O71" s="45"/>
      <c r="P71" s="45"/>
    </row>
    <row r="72" s="39" customFormat="1" ht="28.5" customHeight="1" spans="1:16">
      <c r="A72" s="58"/>
      <c r="B72" s="45"/>
      <c r="C72" s="45"/>
      <c r="D72" s="45"/>
      <c r="E72" s="45"/>
      <c r="F72" s="45"/>
      <c r="G72" s="45"/>
      <c r="H72" s="58" t="s">
        <v>710</v>
      </c>
      <c r="I72" s="45"/>
      <c r="J72" s="45">
        <v>0</v>
      </c>
      <c r="K72" s="45"/>
      <c r="L72" s="45"/>
      <c r="M72" s="45"/>
      <c r="N72" s="58"/>
      <c r="O72" s="45"/>
      <c r="P72" s="45"/>
    </row>
    <row r="73" s="39" customFormat="1" ht="17.1" customHeight="1" spans="1:16">
      <c r="A73" s="58"/>
      <c r="B73" s="45"/>
      <c r="C73" s="45"/>
      <c r="D73" s="45"/>
      <c r="E73" s="45"/>
      <c r="F73" s="45"/>
      <c r="G73" s="45"/>
      <c r="H73" s="58" t="s">
        <v>711</v>
      </c>
      <c r="I73" s="45"/>
      <c r="J73" s="45">
        <v>0</v>
      </c>
      <c r="K73" s="45"/>
      <c r="L73" s="45"/>
      <c r="M73" s="45"/>
      <c r="N73" s="58"/>
      <c r="O73" s="45"/>
      <c r="P73" s="45"/>
    </row>
    <row r="74" s="39" customFormat="1" ht="27" customHeight="1" spans="1:16">
      <c r="A74" s="58"/>
      <c r="B74" s="45"/>
      <c r="C74" s="45"/>
      <c r="D74" s="45"/>
      <c r="E74" s="45"/>
      <c r="F74" s="45"/>
      <c r="G74" s="45"/>
      <c r="H74" s="58" t="s">
        <v>712</v>
      </c>
      <c r="I74" s="45"/>
      <c r="J74" s="45">
        <v>0</v>
      </c>
      <c r="K74" s="45"/>
      <c r="L74" s="45"/>
      <c r="M74" s="45"/>
      <c r="N74" s="58"/>
      <c r="O74" s="45"/>
      <c r="P74" s="45"/>
    </row>
    <row r="75" s="39" customFormat="1" ht="17.1" customHeight="1" spans="1:16">
      <c r="A75" s="58" t="s">
        <v>601</v>
      </c>
      <c r="B75" s="45">
        <f>SUM(C75:G75)</f>
        <v>0</v>
      </c>
      <c r="C75" s="45">
        <v>0</v>
      </c>
      <c r="D75" s="45">
        <v>0</v>
      </c>
      <c r="E75" s="45">
        <v>0</v>
      </c>
      <c r="F75" s="45">
        <v>0</v>
      </c>
      <c r="G75" s="45">
        <v>0</v>
      </c>
      <c r="H75" s="58" t="s">
        <v>713</v>
      </c>
      <c r="I75" s="45">
        <f>SUM(J75:M75)</f>
        <v>0</v>
      </c>
      <c r="J75" s="45">
        <v>0</v>
      </c>
      <c r="K75" s="45">
        <v>0</v>
      </c>
      <c r="L75" s="45">
        <v>0</v>
      </c>
      <c r="M75" s="45">
        <v>0</v>
      </c>
      <c r="N75" s="58" t="s">
        <v>714</v>
      </c>
      <c r="O75" s="45">
        <f>SUM(P75:P75)</f>
        <v>0</v>
      </c>
      <c r="P75" s="45">
        <v>0</v>
      </c>
    </row>
    <row r="76" s="39" customFormat="1" ht="29.25" customHeight="1" spans="1:16">
      <c r="A76" s="58"/>
      <c r="B76" s="45"/>
      <c r="C76" s="45"/>
      <c r="D76" s="45"/>
      <c r="E76" s="45"/>
      <c r="F76" s="45"/>
      <c r="G76" s="45"/>
      <c r="H76" s="58" t="s">
        <v>619</v>
      </c>
      <c r="I76" s="45"/>
      <c r="J76" s="45">
        <v>0</v>
      </c>
      <c r="K76" s="45"/>
      <c r="L76" s="45"/>
      <c r="M76" s="45"/>
      <c r="N76" s="58"/>
      <c r="O76" s="45"/>
      <c r="P76" s="45"/>
    </row>
    <row r="77" s="39" customFormat="1" ht="17.1" customHeight="1" spans="1:16">
      <c r="A77" s="58"/>
      <c r="B77" s="45"/>
      <c r="C77" s="45"/>
      <c r="D77" s="45"/>
      <c r="E77" s="45"/>
      <c r="F77" s="45"/>
      <c r="G77" s="45"/>
      <c r="H77" s="58" t="s">
        <v>715</v>
      </c>
      <c r="I77" s="45"/>
      <c r="J77" s="45">
        <v>0</v>
      </c>
      <c r="K77" s="45"/>
      <c r="L77" s="45"/>
      <c r="M77" s="45"/>
      <c r="N77" s="58"/>
      <c r="O77" s="45"/>
      <c r="P77" s="45"/>
    </row>
    <row r="78" s="39" customFormat="1" ht="17.1" customHeight="1" spans="1:16">
      <c r="A78" s="58"/>
      <c r="B78" s="45"/>
      <c r="C78" s="45"/>
      <c r="D78" s="45"/>
      <c r="E78" s="45"/>
      <c r="F78" s="45"/>
      <c r="G78" s="45"/>
      <c r="H78" s="58" t="s">
        <v>716</v>
      </c>
      <c r="I78" s="45"/>
      <c r="J78" s="45">
        <v>0</v>
      </c>
      <c r="K78" s="45"/>
      <c r="L78" s="45"/>
      <c r="M78" s="45"/>
      <c r="N78" s="58"/>
      <c r="O78" s="45"/>
      <c r="P78" s="45"/>
    </row>
    <row r="79" s="39" customFormat="1" ht="17.1" customHeight="1" spans="1:16">
      <c r="A79" s="58"/>
      <c r="B79" s="45"/>
      <c r="C79" s="45"/>
      <c r="D79" s="45"/>
      <c r="E79" s="45"/>
      <c r="F79" s="45"/>
      <c r="G79" s="45"/>
      <c r="H79" s="58" t="s">
        <v>717</v>
      </c>
      <c r="I79" s="45"/>
      <c r="J79" s="45">
        <v>0</v>
      </c>
      <c r="K79" s="45"/>
      <c r="L79" s="45"/>
      <c r="M79" s="45"/>
      <c r="N79" s="58"/>
      <c r="O79" s="45"/>
      <c r="P79" s="45"/>
    </row>
    <row r="80" s="39" customFormat="1" ht="17.1" customHeight="1" spans="1:16">
      <c r="A80" s="58"/>
      <c r="B80" s="45"/>
      <c r="C80" s="45"/>
      <c r="D80" s="45"/>
      <c r="E80" s="45"/>
      <c r="F80" s="45"/>
      <c r="G80" s="45"/>
      <c r="H80" s="58" t="s">
        <v>718</v>
      </c>
      <c r="I80" s="45"/>
      <c r="J80" s="45">
        <v>0</v>
      </c>
      <c r="K80" s="45"/>
      <c r="L80" s="45"/>
      <c r="M80" s="45"/>
      <c r="N80" s="58"/>
      <c r="O80" s="45"/>
      <c r="P80" s="45"/>
    </row>
    <row r="81" s="39" customFormat="1" ht="17.1" customHeight="1" spans="1:16">
      <c r="A81" s="58"/>
      <c r="B81" s="45"/>
      <c r="C81" s="45"/>
      <c r="D81" s="45"/>
      <c r="E81" s="45"/>
      <c r="F81" s="45"/>
      <c r="G81" s="45"/>
      <c r="H81" s="58" t="s">
        <v>719</v>
      </c>
      <c r="I81" s="45"/>
      <c r="J81" s="45">
        <v>0</v>
      </c>
      <c r="K81" s="45"/>
      <c r="L81" s="45"/>
      <c r="M81" s="45"/>
      <c r="N81" s="58"/>
      <c r="O81" s="45"/>
      <c r="P81" s="45"/>
    </row>
    <row r="82" s="39" customFormat="1" ht="17.1" customHeight="1" spans="1:16">
      <c r="A82" s="58" t="s">
        <v>595</v>
      </c>
      <c r="B82" s="45">
        <f>SUM(C82:G82)</f>
        <v>0</v>
      </c>
      <c r="C82" s="45">
        <v>0</v>
      </c>
      <c r="D82" s="45">
        <v>0</v>
      </c>
      <c r="E82" s="45">
        <v>0</v>
      </c>
      <c r="F82" s="45">
        <v>0</v>
      </c>
      <c r="G82" s="45">
        <v>0</v>
      </c>
      <c r="H82" s="58" t="s">
        <v>720</v>
      </c>
      <c r="I82" s="45">
        <f>SUM(J82:M82)</f>
        <v>0</v>
      </c>
      <c r="J82" s="45">
        <v>0</v>
      </c>
      <c r="K82" s="45">
        <v>0</v>
      </c>
      <c r="L82" s="45">
        <v>0</v>
      </c>
      <c r="M82" s="45">
        <v>0</v>
      </c>
      <c r="N82" s="58" t="s">
        <v>721</v>
      </c>
      <c r="O82" s="45">
        <f>SUM(P82:P82)</f>
        <v>0</v>
      </c>
      <c r="P82" s="45">
        <v>0</v>
      </c>
    </row>
    <row r="83" s="39" customFormat="1" ht="30.75" customHeight="1" spans="1:16">
      <c r="A83" s="58" t="s">
        <v>722</v>
      </c>
      <c r="B83" s="45"/>
      <c r="C83" s="45">
        <v>0</v>
      </c>
      <c r="D83" s="45"/>
      <c r="E83" s="45"/>
      <c r="F83" s="45"/>
      <c r="G83" s="45"/>
      <c r="H83" s="58" t="s">
        <v>620</v>
      </c>
      <c r="I83" s="45"/>
      <c r="J83" s="45">
        <v>0</v>
      </c>
      <c r="K83" s="45"/>
      <c r="L83" s="45"/>
      <c r="M83" s="45"/>
      <c r="N83" s="58"/>
      <c r="O83" s="45"/>
      <c r="P83" s="45"/>
    </row>
    <row r="84" s="39" customFormat="1" ht="24" customHeight="1" spans="1:16">
      <c r="A84" s="58" t="s">
        <v>723</v>
      </c>
      <c r="B84" s="45"/>
      <c r="C84" s="45">
        <v>0</v>
      </c>
      <c r="D84" s="45"/>
      <c r="E84" s="45"/>
      <c r="F84" s="45"/>
      <c r="G84" s="45"/>
      <c r="H84" s="58" t="s">
        <v>658</v>
      </c>
      <c r="I84" s="45"/>
      <c r="J84" s="45">
        <v>0</v>
      </c>
      <c r="K84" s="45"/>
      <c r="L84" s="45"/>
      <c r="M84" s="45"/>
      <c r="N84" s="58"/>
      <c r="O84" s="45"/>
      <c r="P84" s="45"/>
    </row>
    <row r="85" s="39" customFormat="1" ht="17.1" customHeight="1" spans="1:16">
      <c r="A85" s="58"/>
      <c r="B85" s="45"/>
      <c r="C85" s="45"/>
      <c r="D85" s="45"/>
      <c r="E85" s="45"/>
      <c r="F85" s="45"/>
      <c r="G85" s="45"/>
      <c r="H85" s="58" t="s">
        <v>724</v>
      </c>
      <c r="I85" s="45"/>
      <c r="J85" s="45">
        <v>0</v>
      </c>
      <c r="K85" s="45"/>
      <c r="L85" s="45"/>
      <c r="M85" s="45"/>
      <c r="N85" s="58"/>
      <c r="O85" s="45"/>
      <c r="P85" s="45"/>
    </row>
    <row r="86" s="39" customFormat="1" ht="17.1" customHeight="1" spans="1:16">
      <c r="A86" s="58"/>
      <c r="B86" s="45"/>
      <c r="C86" s="45"/>
      <c r="D86" s="45"/>
      <c r="E86" s="45"/>
      <c r="F86" s="45"/>
      <c r="G86" s="45"/>
      <c r="H86" s="58" t="s">
        <v>725</v>
      </c>
      <c r="I86" s="45"/>
      <c r="J86" s="45">
        <v>0</v>
      </c>
      <c r="K86" s="45"/>
      <c r="L86" s="45"/>
      <c r="M86" s="45"/>
      <c r="N86" s="58"/>
      <c r="O86" s="45"/>
      <c r="P86" s="45"/>
    </row>
    <row r="87" s="39" customFormat="1" ht="17.1" customHeight="1" spans="1:16">
      <c r="A87" s="58"/>
      <c r="B87" s="45"/>
      <c r="C87" s="45"/>
      <c r="D87" s="45"/>
      <c r="E87" s="45"/>
      <c r="F87" s="45"/>
      <c r="G87" s="45"/>
      <c r="H87" s="58" t="s">
        <v>726</v>
      </c>
      <c r="I87" s="45"/>
      <c r="J87" s="45">
        <v>0</v>
      </c>
      <c r="K87" s="45"/>
      <c r="L87" s="45"/>
      <c r="M87" s="45"/>
      <c r="N87" s="58"/>
      <c r="O87" s="45"/>
      <c r="P87" s="45"/>
    </row>
    <row r="88" s="39" customFormat="1" ht="17.1" customHeight="1" spans="1:16">
      <c r="A88" s="58"/>
      <c r="B88" s="45"/>
      <c r="C88" s="45"/>
      <c r="D88" s="45"/>
      <c r="E88" s="45"/>
      <c r="F88" s="45"/>
      <c r="G88" s="45"/>
      <c r="H88" s="58" t="s">
        <v>727</v>
      </c>
      <c r="I88" s="45"/>
      <c r="J88" s="45">
        <v>0</v>
      </c>
      <c r="K88" s="45"/>
      <c r="L88" s="45"/>
      <c r="M88" s="45"/>
      <c r="N88" s="58"/>
      <c r="O88" s="45"/>
      <c r="P88" s="45"/>
    </row>
    <row r="89" s="39" customFormat="1" ht="28.5" customHeight="1" spans="1:16">
      <c r="A89" s="58"/>
      <c r="B89" s="45"/>
      <c r="C89" s="45"/>
      <c r="D89" s="45"/>
      <c r="E89" s="45"/>
      <c r="F89" s="45"/>
      <c r="G89" s="45"/>
      <c r="H89" s="58" t="s">
        <v>728</v>
      </c>
      <c r="I89" s="45"/>
      <c r="J89" s="45">
        <v>0</v>
      </c>
      <c r="K89" s="45"/>
      <c r="L89" s="45"/>
      <c r="M89" s="45"/>
      <c r="N89" s="58"/>
      <c r="O89" s="45"/>
      <c r="P89" s="45"/>
    </row>
    <row r="90" s="39" customFormat="1" ht="17.1" customHeight="1" spans="1:16">
      <c r="A90" s="58" t="s">
        <v>729</v>
      </c>
      <c r="B90" s="45">
        <f>SUM(C90:G90)</f>
        <v>0</v>
      </c>
      <c r="C90" s="45">
        <v>0</v>
      </c>
      <c r="D90" s="45">
        <v>0</v>
      </c>
      <c r="E90" s="45">
        <v>0</v>
      </c>
      <c r="F90" s="45">
        <v>0</v>
      </c>
      <c r="G90" s="45">
        <v>0</v>
      </c>
      <c r="H90" s="58" t="s">
        <v>730</v>
      </c>
      <c r="I90" s="45">
        <f>SUM(J90:M90)</f>
        <v>0</v>
      </c>
      <c r="J90" s="45">
        <v>0</v>
      </c>
      <c r="K90" s="45">
        <v>0</v>
      </c>
      <c r="L90" s="45">
        <v>0</v>
      </c>
      <c r="M90" s="45">
        <v>0</v>
      </c>
      <c r="N90" s="58" t="s">
        <v>731</v>
      </c>
      <c r="O90" s="45">
        <f>SUM(P90:P90)</f>
        <v>0</v>
      </c>
      <c r="P90" s="45">
        <v>0</v>
      </c>
    </row>
    <row r="91" s="39" customFormat="1" ht="17.1" customHeight="1" spans="1:16">
      <c r="A91" s="58"/>
      <c r="B91" s="45"/>
      <c r="C91" s="45"/>
      <c r="D91" s="45"/>
      <c r="E91" s="45"/>
      <c r="F91" s="45"/>
      <c r="G91" s="45"/>
      <c r="H91" s="58" t="s">
        <v>653</v>
      </c>
      <c r="I91" s="45"/>
      <c r="J91" s="45">
        <v>0</v>
      </c>
      <c r="K91" s="45"/>
      <c r="L91" s="45"/>
      <c r="M91" s="45"/>
      <c r="N91" s="58"/>
      <c r="O91" s="45"/>
      <c r="P91" s="45"/>
    </row>
    <row r="92" s="39" customFormat="1" ht="17.1" customHeight="1" spans="1:16">
      <c r="A92" s="58"/>
      <c r="B92" s="45"/>
      <c r="C92" s="45"/>
      <c r="D92" s="45"/>
      <c r="E92" s="45"/>
      <c r="F92" s="45"/>
      <c r="G92" s="45"/>
      <c r="H92" s="58" t="s">
        <v>732</v>
      </c>
      <c r="I92" s="45"/>
      <c r="J92" s="45">
        <v>0</v>
      </c>
      <c r="K92" s="45"/>
      <c r="L92" s="45"/>
      <c r="M92" s="45"/>
      <c r="N92" s="58"/>
      <c r="O92" s="45"/>
      <c r="P92" s="45"/>
    </row>
    <row r="93" s="39" customFormat="1" ht="17.1" customHeight="1" spans="1:16">
      <c r="A93" s="58"/>
      <c r="B93" s="45"/>
      <c r="C93" s="45"/>
      <c r="D93" s="45"/>
      <c r="E93" s="45"/>
      <c r="F93" s="45"/>
      <c r="G93" s="45"/>
      <c r="H93" s="58" t="s">
        <v>733</v>
      </c>
      <c r="I93" s="45"/>
      <c r="J93" s="45">
        <v>0</v>
      </c>
      <c r="K93" s="45"/>
      <c r="L93" s="45"/>
      <c r="M93" s="45"/>
      <c r="N93" s="58"/>
      <c r="O93" s="45"/>
      <c r="P93" s="45"/>
    </row>
    <row r="94" s="39" customFormat="1" ht="17.1" customHeight="1" spans="1:16">
      <c r="A94" s="58"/>
      <c r="B94" s="45"/>
      <c r="C94" s="45"/>
      <c r="D94" s="45"/>
      <c r="E94" s="45"/>
      <c r="F94" s="45"/>
      <c r="G94" s="45"/>
      <c r="H94" s="58" t="s">
        <v>734</v>
      </c>
      <c r="I94" s="45"/>
      <c r="J94" s="45">
        <v>0</v>
      </c>
      <c r="K94" s="45"/>
      <c r="L94" s="45"/>
      <c r="M94" s="45"/>
      <c r="N94" s="58"/>
      <c r="O94" s="45"/>
      <c r="P94" s="45"/>
    </row>
    <row r="95" s="39" customFormat="1" ht="27" customHeight="1" spans="1:16">
      <c r="A95" s="58" t="s">
        <v>599</v>
      </c>
      <c r="B95" s="45">
        <f>SUM(C95:G95)</f>
        <v>0</v>
      </c>
      <c r="C95" s="45">
        <v>0</v>
      </c>
      <c r="D95" s="45">
        <v>0</v>
      </c>
      <c r="E95" s="45">
        <v>0</v>
      </c>
      <c r="F95" s="45">
        <v>0</v>
      </c>
      <c r="G95" s="45">
        <v>0</v>
      </c>
      <c r="H95" s="58" t="s">
        <v>735</v>
      </c>
      <c r="I95" s="45">
        <f>SUM(J95:M95)</f>
        <v>0</v>
      </c>
      <c r="J95" s="45">
        <v>0</v>
      </c>
      <c r="K95" s="45">
        <v>0</v>
      </c>
      <c r="L95" s="45">
        <v>0</v>
      </c>
      <c r="M95" s="45">
        <v>0</v>
      </c>
      <c r="N95" s="58" t="s">
        <v>736</v>
      </c>
      <c r="O95" s="45">
        <f>SUM(P95:P95)</f>
        <v>0</v>
      </c>
      <c r="P95" s="45">
        <v>0</v>
      </c>
    </row>
    <row r="96" s="39" customFormat="1" ht="30.75" customHeight="1" spans="1:16">
      <c r="A96" s="58" t="s">
        <v>737</v>
      </c>
      <c r="B96" s="45"/>
      <c r="C96" s="45">
        <v>0</v>
      </c>
      <c r="D96" s="45"/>
      <c r="E96" s="45"/>
      <c r="F96" s="45"/>
      <c r="G96" s="45"/>
      <c r="H96" s="58" t="s">
        <v>622</v>
      </c>
      <c r="I96" s="45"/>
      <c r="J96" s="45">
        <v>0</v>
      </c>
      <c r="K96" s="45"/>
      <c r="L96" s="45"/>
      <c r="M96" s="45"/>
      <c r="N96" s="58"/>
      <c r="O96" s="45"/>
      <c r="P96" s="45"/>
    </row>
    <row r="97" s="39" customFormat="1" ht="24.75" customHeight="1" spans="1:16">
      <c r="A97" s="58" t="s">
        <v>738</v>
      </c>
      <c r="B97" s="45"/>
      <c r="C97" s="45">
        <v>0</v>
      </c>
      <c r="D97" s="45"/>
      <c r="E97" s="45"/>
      <c r="F97" s="45"/>
      <c r="G97" s="45"/>
      <c r="H97" s="58" t="s">
        <v>739</v>
      </c>
      <c r="I97" s="45"/>
      <c r="J97" s="45">
        <v>0</v>
      </c>
      <c r="K97" s="45"/>
      <c r="L97" s="45"/>
      <c r="M97" s="45"/>
      <c r="N97" s="58"/>
      <c r="O97" s="45"/>
      <c r="P97" s="45"/>
    </row>
    <row r="98" s="39" customFormat="1" ht="25.5" customHeight="1" spans="1:16">
      <c r="A98" s="58" t="s">
        <v>740</v>
      </c>
      <c r="B98" s="45"/>
      <c r="C98" s="45">
        <v>0</v>
      </c>
      <c r="D98" s="45"/>
      <c r="E98" s="45"/>
      <c r="F98" s="45"/>
      <c r="G98" s="45"/>
      <c r="H98" s="58" t="s">
        <v>741</v>
      </c>
      <c r="I98" s="45"/>
      <c r="J98" s="45">
        <v>0</v>
      </c>
      <c r="K98" s="45"/>
      <c r="L98" s="45"/>
      <c r="M98" s="45"/>
      <c r="N98" s="58"/>
      <c r="O98" s="45"/>
      <c r="P98" s="45"/>
    </row>
    <row r="99" s="39" customFormat="1" ht="17.1" customHeight="1" spans="1:16">
      <c r="A99" s="58"/>
      <c r="B99" s="45"/>
      <c r="C99" s="45"/>
      <c r="D99" s="45"/>
      <c r="E99" s="45"/>
      <c r="F99" s="45"/>
      <c r="G99" s="45"/>
      <c r="H99" s="58" t="s">
        <v>742</v>
      </c>
      <c r="I99" s="45"/>
      <c r="J99" s="45">
        <v>0</v>
      </c>
      <c r="K99" s="45"/>
      <c r="L99" s="45"/>
      <c r="M99" s="45"/>
      <c r="N99" s="58"/>
      <c r="O99" s="45"/>
      <c r="P99" s="45"/>
    </row>
    <row r="100" s="39" customFormat="1" ht="17.1" customHeight="1" spans="1:16">
      <c r="A100" s="58"/>
      <c r="B100" s="45"/>
      <c r="C100" s="45"/>
      <c r="D100" s="45"/>
      <c r="E100" s="45"/>
      <c r="F100" s="45"/>
      <c r="G100" s="45"/>
      <c r="H100" s="58" t="s">
        <v>743</v>
      </c>
      <c r="I100" s="45"/>
      <c r="J100" s="45">
        <v>0</v>
      </c>
      <c r="K100" s="45"/>
      <c r="L100" s="45"/>
      <c r="M100" s="45"/>
      <c r="N100" s="58"/>
      <c r="O100" s="45"/>
      <c r="P100" s="45"/>
    </row>
    <row r="101" s="39" customFormat="1" ht="27.95" customHeight="1" spans="1:16">
      <c r="A101" s="58"/>
      <c r="B101" s="45"/>
      <c r="C101" s="45"/>
      <c r="D101" s="45"/>
      <c r="E101" s="45"/>
      <c r="F101" s="45"/>
      <c r="G101" s="45"/>
      <c r="H101" s="58" t="s">
        <v>744</v>
      </c>
      <c r="I101" s="45"/>
      <c r="J101" s="45">
        <v>0</v>
      </c>
      <c r="K101" s="45"/>
      <c r="L101" s="45"/>
      <c r="M101" s="45"/>
      <c r="N101" s="58"/>
      <c r="O101" s="45"/>
      <c r="P101" s="45"/>
    </row>
    <row r="102" s="39" customFormat="1" ht="27.95" customHeight="1" spans="1:16">
      <c r="A102" s="58"/>
      <c r="B102" s="45"/>
      <c r="C102" s="45"/>
      <c r="D102" s="45"/>
      <c r="E102" s="45"/>
      <c r="F102" s="45"/>
      <c r="G102" s="45"/>
      <c r="H102" s="58" t="s">
        <v>745</v>
      </c>
      <c r="I102" s="45"/>
      <c r="J102" s="45">
        <v>0</v>
      </c>
      <c r="K102" s="45"/>
      <c r="L102" s="45"/>
      <c r="M102" s="45"/>
      <c r="N102" s="58"/>
      <c r="O102" s="45"/>
      <c r="P102" s="45"/>
    </row>
    <row r="103" s="39" customFormat="1" ht="26.25" customHeight="1" spans="1:16">
      <c r="A103" s="58" t="s">
        <v>587</v>
      </c>
      <c r="B103" s="45">
        <f>SUM(C103:G103)</f>
        <v>0</v>
      </c>
      <c r="C103" s="45">
        <v>0</v>
      </c>
      <c r="D103" s="45">
        <v>0</v>
      </c>
      <c r="E103" s="45">
        <v>0</v>
      </c>
      <c r="F103" s="45">
        <v>0</v>
      </c>
      <c r="G103" s="45">
        <v>0</v>
      </c>
      <c r="H103" s="59" t="s">
        <v>746</v>
      </c>
      <c r="I103" s="45">
        <f>SUM(J103:M103)</f>
        <v>0</v>
      </c>
      <c r="J103" s="45">
        <v>0</v>
      </c>
      <c r="K103" s="45">
        <v>0</v>
      </c>
      <c r="L103" s="45">
        <v>0</v>
      </c>
      <c r="M103" s="45">
        <v>0</v>
      </c>
      <c r="N103" s="58" t="s">
        <v>747</v>
      </c>
      <c r="O103" s="45">
        <f>SUM(P103:P103)</f>
        <v>0</v>
      </c>
      <c r="P103" s="45">
        <v>0</v>
      </c>
    </row>
    <row r="104" s="39" customFormat="1" ht="30" customHeight="1" spans="1:16">
      <c r="A104" s="58"/>
      <c r="B104" s="45"/>
      <c r="C104" s="45"/>
      <c r="D104" s="45"/>
      <c r="E104" s="45"/>
      <c r="F104" s="45"/>
      <c r="G104" s="45"/>
      <c r="H104" s="60" t="s">
        <v>623</v>
      </c>
      <c r="I104" s="62"/>
      <c r="J104" s="45">
        <v>0</v>
      </c>
      <c r="K104" s="45"/>
      <c r="L104" s="45"/>
      <c r="M104" s="45"/>
      <c r="N104" s="58"/>
      <c r="O104" s="45"/>
      <c r="P104" s="45"/>
    </row>
    <row r="105" s="39" customFormat="1" ht="17.1" customHeight="1" spans="1:16">
      <c r="A105" s="58"/>
      <c r="B105" s="45"/>
      <c r="C105" s="45"/>
      <c r="D105" s="45"/>
      <c r="E105" s="45"/>
      <c r="F105" s="45"/>
      <c r="G105" s="45"/>
      <c r="H105" s="61" t="s">
        <v>748</v>
      </c>
      <c r="I105" s="45"/>
      <c r="J105" s="45">
        <v>0</v>
      </c>
      <c r="K105" s="45"/>
      <c r="L105" s="45"/>
      <c r="M105" s="45"/>
      <c r="N105" s="58"/>
      <c r="O105" s="45"/>
      <c r="P105" s="45"/>
    </row>
    <row r="106" s="39" customFormat="1" ht="17.1" customHeight="1" spans="1:16">
      <c r="A106" s="58"/>
      <c r="B106" s="45"/>
      <c r="C106" s="45"/>
      <c r="D106" s="45"/>
      <c r="E106" s="45"/>
      <c r="F106" s="45"/>
      <c r="G106" s="45"/>
      <c r="H106" s="58" t="s">
        <v>749</v>
      </c>
      <c r="I106" s="45"/>
      <c r="J106" s="45">
        <v>0</v>
      </c>
      <c r="K106" s="45"/>
      <c r="L106" s="45"/>
      <c r="M106" s="45"/>
      <c r="N106" s="58"/>
      <c r="O106" s="45"/>
      <c r="P106" s="45"/>
    </row>
    <row r="107" s="39" customFormat="1" ht="17.1" customHeight="1" spans="1:16">
      <c r="A107" s="58"/>
      <c r="B107" s="45"/>
      <c r="C107" s="45"/>
      <c r="D107" s="45"/>
      <c r="E107" s="45"/>
      <c r="F107" s="45"/>
      <c r="G107" s="45"/>
      <c r="H107" s="58" t="s">
        <v>750</v>
      </c>
      <c r="I107" s="45"/>
      <c r="J107" s="45">
        <v>0</v>
      </c>
      <c r="K107" s="45"/>
      <c r="L107" s="45"/>
      <c r="M107" s="45"/>
      <c r="N107" s="58"/>
      <c r="O107" s="45"/>
      <c r="P107" s="45"/>
    </row>
    <row r="108" s="39" customFormat="1" ht="27.75" customHeight="1" spans="1:16">
      <c r="A108" s="58"/>
      <c r="B108" s="45"/>
      <c r="C108" s="45"/>
      <c r="D108" s="45"/>
      <c r="E108" s="45"/>
      <c r="F108" s="45"/>
      <c r="G108" s="45"/>
      <c r="H108" s="58" t="s">
        <v>751</v>
      </c>
      <c r="I108" s="45"/>
      <c r="J108" s="45">
        <v>0</v>
      </c>
      <c r="K108" s="45"/>
      <c r="L108" s="45"/>
      <c r="M108" s="45"/>
      <c r="N108" s="58"/>
      <c r="O108" s="45"/>
      <c r="P108" s="45"/>
    </row>
    <row r="109" s="39" customFormat="1" ht="25.5" customHeight="1" spans="1:16">
      <c r="A109" s="58"/>
      <c r="B109" s="45"/>
      <c r="C109" s="45"/>
      <c r="D109" s="45"/>
      <c r="E109" s="45"/>
      <c r="F109" s="45"/>
      <c r="G109" s="45"/>
      <c r="H109" s="58" t="s">
        <v>752</v>
      </c>
      <c r="I109" s="45"/>
      <c r="J109" s="45">
        <v>0</v>
      </c>
      <c r="K109" s="45"/>
      <c r="L109" s="45"/>
      <c r="M109" s="45"/>
      <c r="N109" s="58"/>
      <c r="O109" s="45"/>
      <c r="P109" s="45"/>
    </row>
    <row r="110" s="39" customFormat="1" ht="24.75" customHeight="1" spans="1:16">
      <c r="A110" s="58"/>
      <c r="B110" s="45"/>
      <c r="C110" s="45"/>
      <c r="D110" s="45"/>
      <c r="E110" s="45"/>
      <c r="F110" s="45"/>
      <c r="G110" s="45"/>
      <c r="H110" s="58" t="s">
        <v>753</v>
      </c>
      <c r="I110" s="45"/>
      <c r="J110" s="45">
        <v>0</v>
      </c>
      <c r="K110" s="45"/>
      <c r="L110" s="45"/>
      <c r="M110" s="45"/>
      <c r="N110" s="58"/>
      <c r="O110" s="45"/>
      <c r="P110" s="45"/>
    </row>
    <row r="111" s="39" customFormat="1" ht="16.5" customHeight="1" spans="1:16">
      <c r="A111" s="58" t="s">
        <v>600</v>
      </c>
      <c r="B111" s="45">
        <f>SUM(C111:G111)</f>
        <v>0</v>
      </c>
      <c r="C111" s="45">
        <v>0</v>
      </c>
      <c r="D111" s="45">
        <v>0</v>
      </c>
      <c r="E111" s="45">
        <v>0</v>
      </c>
      <c r="F111" s="45">
        <v>0</v>
      </c>
      <c r="G111" s="45">
        <v>0</v>
      </c>
      <c r="H111" s="58" t="s">
        <v>754</v>
      </c>
      <c r="I111" s="45">
        <f>SUM(J111:M111)</f>
        <v>0</v>
      </c>
      <c r="J111" s="45">
        <v>0</v>
      </c>
      <c r="K111" s="45">
        <v>0</v>
      </c>
      <c r="L111" s="45">
        <v>0</v>
      </c>
      <c r="M111" s="45">
        <v>0</v>
      </c>
      <c r="N111" s="58" t="s">
        <v>600</v>
      </c>
      <c r="O111" s="45">
        <f>SUM(P111:P111)</f>
        <v>0</v>
      </c>
      <c r="P111" s="45">
        <v>0</v>
      </c>
    </row>
    <row r="112" s="39" customFormat="1" ht="29.25" customHeight="1" spans="1:16">
      <c r="A112" s="58"/>
      <c r="B112" s="45"/>
      <c r="C112" s="45"/>
      <c r="D112" s="45"/>
      <c r="E112" s="45"/>
      <c r="F112" s="45"/>
      <c r="G112" s="45"/>
      <c r="H112" s="58" t="s">
        <v>624</v>
      </c>
      <c r="I112" s="45"/>
      <c r="J112" s="45">
        <v>0</v>
      </c>
      <c r="K112" s="45"/>
      <c r="L112" s="45"/>
      <c r="M112" s="45"/>
      <c r="N112" s="58"/>
      <c r="O112" s="45"/>
      <c r="P112" s="45"/>
    </row>
    <row r="113" s="39" customFormat="1" ht="17.1" customHeight="1" spans="1:16">
      <c r="A113" s="58"/>
      <c r="B113" s="45"/>
      <c r="C113" s="45"/>
      <c r="D113" s="45"/>
      <c r="E113" s="45"/>
      <c r="F113" s="45"/>
      <c r="G113" s="45"/>
      <c r="H113" s="58" t="s">
        <v>750</v>
      </c>
      <c r="I113" s="45"/>
      <c r="J113" s="45">
        <v>0</v>
      </c>
      <c r="K113" s="45"/>
      <c r="L113" s="45"/>
      <c r="M113" s="45"/>
      <c r="N113" s="58"/>
      <c r="O113" s="45"/>
      <c r="P113" s="45"/>
    </row>
    <row r="114" s="39" customFormat="1" ht="17.1" customHeight="1" spans="1:16">
      <c r="A114" s="58"/>
      <c r="B114" s="45"/>
      <c r="C114" s="45"/>
      <c r="D114" s="45"/>
      <c r="E114" s="45"/>
      <c r="F114" s="45"/>
      <c r="G114" s="45"/>
      <c r="H114" s="58" t="s">
        <v>755</v>
      </c>
      <c r="I114" s="45"/>
      <c r="J114" s="45">
        <v>0</v>
      </c>
      <c r="K114" s="45"/>
      <c r="L114" s="45"/>
      <c r="M114" s="45"/>
      <c r="N114" s="58"/>
      <c r="O114" s="45"/>
      <c r="P114" s="45"/>
    </row>
    <row r="115" s="39" customFormat="1" ht="17.1" customHeight="1" spans="1:16">
      <c r="A115" s="58"/>
      <c r="B115" s="45"/>
      <c r="C115" s="45"/>
      <c r="D115" s="45"/>
      <c r="E115" s="45"/>
      <c r="F115" s="45"/>
      <c r="G115" s="45"/>
      <c r="H115" s="58" t="s">
        <v>756</v>
      </c>
      <c r="I115" s="45"/>
      <c r="J115" s="45">
        <v>0</v>
      </c>
      <c r="K115" s="45"/>
      <c r="L115" s="45"/>
      <c r="M115" s="45"/>
      <c r="N115" s="58"/>
      <c r="O115" s="45"/>
      <c r="P115" s="45"/>
    </row>
    <row r="116" s="39" customFormat="1" ht="17.1" customHeight="1" spans="1:16">
      <c r="A116" s="58"/>
      <c r="B116" s="45"/>
      <c r="C116" s="45"/>
      <c r="D116" s="45"/>
      <c r="E116" s="45"/>
      <c r="F116" s="45"/>
      <c r="G116" s="45"/>
      <c r="H116" s="58" t="s">
        <v>757</v>
      </c>
      <c r="I116" s="45"/>
      <c r="J116" s="45">
        <v>0</v>
      </c>
      <c r="K116" s="45"/>
      <c r="L116" s="45"/>
      <c r="M116" s="45"/>
      <c r="N116" s="58"/>
      <c r="O116" s="45"/>
      <c r="P116" s="45"/>
    </row>
    <row r="117" s="39" customFormat="1" ht="17.1" customHeight="1" spans="1:16">
      <c r="A117" s="58"/>
      <c r="B117" s="45"/>
      <c r="C117" s="45"/>
      <c r="D117" s="45"/>
      <c r="E117" s="45"/>
      <c r="F117" s="45"/>
      <c r="G117" s="45"/>
      <c r="H117" s="58" t="s">
        <v>758</v>
      </c>
      <c r="I117" s="45"/>
      <c r="J117" s="45">
        <v>0</v>
      </c>
      <c r="K117" s="45"/>
      <c r="L117" s="45"/>
      <c r="M117" s="45"/>
      <c r="N117" s="58"/>
      <c r="O117" s="45"/>
      <c r="P117" s="45"/>
    </row>
    <row r="118" s="39" customFormat="1" ht="17.1" customHeight="1" spans="1:16">
      <c r="A118" s="58"/>
      <c r="B118" s="45"/>
      <c r="C118" s="45"/>
      <c r="D118" s="45"/>
      <c r="E118" s="45"/>
      <c r="F118" s="45"/>
      <c r="G118" s="45"/>
      <c r="H118" s="58" t="s">
        <v>759</v>
      </c>
      <c r="I118" s="45"/>
      <c r="J118" s="45">
        <v>0</v>
      </c>
      <c r="K118" s="45"/>
      <c r="L118" s="45"/>
      <c r="M118" s="45"/>
      <c r="N118" s="58"/>
      <c r="O118" s="45"/>
      <c r="P118" s="45"/>
    </row>
    <row r="119" s="39" customFormat="1" ht="17.1" customHeight="1" spans="1:16">
      <c r="A119" s="58" t="s">
        <v>588</v>
      </c>
      <c r="B119" s="45">
        <f>SUM(C119:G119)</f>
        <v>0</v>
      </c>
      <c r="C119" s="45">
        <v>0</v>
      </c>
      <c r="D119" s="45">
        <v>0</v>
      </c>
      <c r="E119" s="45">
        <v>0</v>
      </c>
      <c r="F119" s="45">
        <v>0</v>
      </c>
      <c r="G119" s="45">
        <v>0</v>
      </c>
      <c r="H119" s="58" t="s">
        <v>760</v>
      </c>
      <c r="I119" s="45">
        <f>SUM(J119:M119)</f>
        <v>0</v>
      </c>
      <c r="J119" s="45">
        <v>0</v>
      </c>
      <c r="K119" s="45">
        <v>0</v>
      </c>
      <c r="L119" s="45">
        <v>0</v>
      </c>
      <c r="M119" s="45">
        <v>0</v>
      </c>
      <c r="N119" s="58" t="s">
        <v>761</v>
      </c>
      <c r="O119" s="45">
        <f>SUM(P119:P119)</f>
        <v>0</v>
      </c>
      <c r="P119" s="45">
        <v>0</v>
      </c>
    </row>
    <row r="120" s="39" customFormat="1" ht="26.25" customHeight="1" spans="1:16">
      <c r="A120" s="58"/>
      <c r="B120" s="45"/>
      <c r="C120" s="45"/>
      <c r="D120" s="45"/>
      <c r="E120" s="45"/>
      <c r="F120" s="45"/>
      <c r="G120" s="45"/>
      <c r="H120" s="58" t="s">
        <v>625</v>
      </c>
      <c r="I120" s="45"/>
      <c r="J120" s="45">
        <v>0</v>
      </c>
      <c r="K120" s="45"/>
      <c r="L120" s="45"/>
      <c r="M120" s="45"/>
      <c r="N120" s="58"/>
      <c r="O120" s="45"/>
      <c r="P120" s="45"/>
    </row>
    <row r="121" s="39" customFormat="1" ht="17.1" customHeight="1" spans="1:16">
      <c r="A121" s="58"/>
      <c r="B121" s="45"/>
      <c r="C121" s="45"/>
      <c r="D121" s="45"/>
      <c r="E121" s="45"/>
      <c r="F121" s="45"/>
      <c r="G121" s="45"/>
      <c r="H121" s="58" t="s">
        <v>762</v>
      </c>
      <c r="I121" s="45"/>
      <c r="J121" s="45">
        <v>0</v>
      </c>
      <c r="K121" s="45"/>
      <c r="L121" s="45"/>
      <c r="M121" s="45"/>
      <c r="N121" s="58"/>
      <c r="O121" s="45"/>
      <c r="P121" s="45"/>
    </row>
    <row r="122" s="39" customFormat="1" ht="17.1" customHeight="1" spans="1:16">
      <c r="A122" s="58"/>
      <c r="B122" s="45"/>
      <c r="C122" s="45"/>
      <c r="D122" s="45"/>
      <c r="E122" s="45"/>
      <c r="F122" s="45"/>
      <c r="G122" s="45"/>
      <c r="H122" s="58" t="s">
        <v>763</v>
      </c>
      <c r="I122" s="45"/>
      <c r="J122" s="45">
        <v>0</v>
      </c>
      <c r="K122" s="45"/>
      <c r="L122" s="45"/>
      <c r="M122" s="45"/>
      <c r="N122" s="58"/>
      <c r="O122" s="45"/>
      <c r="P122" s="45"/>
    </row>
    <row r="123" s="39" customFormat="1" ht="17.1" customHeight="1" spans="1:16">
      <c r="A123" s="58"/>
      <c r="B123" s="45"/>
      <c r="C123" s="45"/>
      <c r="D123" s="45"/>
      <c r="E123" s="45"/>
      <c r="F123" s="45"/>
      <c r="G123" s="45"/>
      <c r="H123" s="58" t="s">
        <v>764</v>
      </c>
      <c r="I123" s="45"/>
      <c r="J123" s="45">
        <v>0</v>
      </c>
      <c r="K123" s="45"/>
      <c r="L123" s="45"/>
      <c r="M123" s="45"/>
      <c r="N123" s="58"/>
      <c r="O123" s="45"/>
      <c r="P123" s="45"/>
    </row>
    <row r="124" s="39" customFormat="1" ht="17.1" customHeight="1" spans="1:16">
      <c r="A124" s="58"/>
      <c r="B124" s="45"/>
      <c r="C124" s="45"/>
      <c r="D124" s="45"/>
      <c r="E124" s="45"/>
      <c r="F124" s="45"/>
      <c r="G124" s="45"/>
      <c r="H124" s="58" t="s">
        <v>765</v>
      </c>
      <c r="I124" s="45"/>
      <c r="J124" s="45">
        <v>0</v>
      </c>
      <c r="K124" s="45"/>
      <c r="L124" s="45"/>
      <c r="M124" s="45"/>
      <c r="N124" s="58"/>
      <c r="O124" s="45"/>
      <c r="P124" s="45"/>
    </row>
    <row r="125" s="39" customFormat="1" ht="17.1" customHeight="1" spans="1:16">
      <c r="A125" s="58"/>
      <c r="B125" s="45"/>
      <c r="C125" s="45"/>
      <c r="D125" s="45"/>
      <c r="E125" s="45"/>
      <c r="F125" s="45"/>
      <c r="G125" s="45"/>
      <c r="H125" s="58" t="s">
        <v>766</v>
      </c>
      <c r="I125" s="45"/>
      <c r="J125" s="45">
        <v>0</v>
      </c>
      <c r="K125" s="45"/>
      <c r="L125" s="45"/>
      <c r="M125" s="45"/>
      <c r="N125" s="58"/>
      <c r="O125" s="45"/>
      <c r="P125" s="45"/>
    </row>
    <row r="126" s="39" customFormat="1" ht="17.1" customHeight="1" spans="1:16">
      <c r="A126" s="58"/>
      <c r="B126" s="45"/>
      <c r="C126" s="45"/>
      <c r="D126" s="45"/>
      <c r="E126" s="45"/>
      <c r="F126" s="45"/>
      <c r="G126" s="45"/>
      <c r="H126" s="58" t="s">
        <v>767</v>
      </c>
      <c r="I126" s="45"/>
      <c r="J126" s="45">
        <v>0</v>
      </c>
      <c r="K126" s="45"/>
      <c r="L126" s="45"/>
      <c r="M126" s="45"/>
      <c r="N126" s="58"/>
      <c r="O126" s="45"/>
      <c r="P126" s="45"/>
    </row>
    <row r="127" s="39" customFormat="1" ht="17.1" customHeight="1" spans="1:16">
      <c r="A127" s="58" t="s">
        <v>768</v>
      </c>
      <c r="B127" s="45">
        <f>SUM(C127:G127)</f>
        <v>0</v>
      </c>
      <c r="C127" s="45">
        <v>0</v>
      </c>
      <c r="D127" s="45">
        <v>0</v>
      </c>
      <c r="E127" s="45">
        <v>0</v>
      </c>
      <c r="F127" s="45">
        <v>0</v>
      </c>
      <c r="G127" s="45">
        <v>0</v>
      </c>
      <c r="H127" s="58" t="s">
        <v>769</v>
      </c>
      <c r="I127" s="45">
        <f>SUM(J127:M127)</f>
        <v>0</v>
      </c>
      <c r="J127" s="45">
        <v>0</v>
      </c>
      <c r="K127" s="45">
        <v>0</v>
      </c>
      <c r="L127" s="45">
        <v>0</v>
      </c>
      <c r="M127" s="45">
        <v>0</v>
      </c>
      <c r="N127" s="58" t="s">
        <v>770</v>
      </c>
      <c r="O127" s="45">
        <f>SUM(P127:P127)</f>
        <v>0</v>
      </c>
      <c r="P127" s="45">
        <v>0</v>
      </c>
    </row>
    <row r="128" s="39" customFormat="1" ht="17.1" customHeight="1" spans="1:16">
      <c r="A128" s="58"/>
      <c r="B128" s="45"/>
      <c r="C128" s="45"/>
      <c r="D128" s="45"/>
      <c r="E128" s="45"/>
      <c r="F128" s="45"/>
      <c r="G128" s="45"/>
      <c r="H128" s="58" t="s">
        <v>771</v>
      </c>
      <c r="I128" s="45"/>
      <c r="J128" s="45">
        <v>0</v>
      </c>
      <c r="K128" s="45"/>
      <c r="L128" s="45"/>
      <c r="M128" s="45"/>
      <c r="N128" s="58"/>
      <c r="O128" s="45"/>
      <c r="P128" s="45"/>
    </row>
    <row r="129" s="39" customFormat="1" ht="17.1" customHeight="1" spans="1:16">
      <c r="A129" s="58"/>
      <c r="B129" s="45"/>
      <c r="C129" s="45"/>
      <c r="D129" s="45"/>
      <c r="E129" s="45"/>
      <c r="F129" s="45"/>
      <c r="G129" s="45"/>
      <c r="H129" s="58" t="s">
        <v>772</v>
      </c>
      <c r="I129" s="45"/>
      <c r="J129" s="45">
        <v>0</v>
      </c>
      <c r="K129" s="45"/>
      <c r="L129" s="45"/>
      <c r="M129" s="45"/>
      <c r="N129" s="58"/>
      <c r="O129" s="45"/>
      <c r="P129" s="45"/>
    </row>
    <row r="130" s="39" customFormat="1" ht="17.1" customHeight="1" spans="1:16">
      <c r="A130" s="58"/>
      <c r="B130" s="45"/>
      <c r="C130" s="45"/>
      <c r="D130" s="45"/>
      <c r="E130" s="45"/>
      <c r="F130" s="45"/>
      <c r="G130" s="45"/>
      <c r="H130" s="58" t="s">
        <v>773</v>
      </c>
      <c r="I130" s="45"/>
      <c r="J130" s="45">
        <v>0</v>
      </c>
      <c r="K130" s="45"/>
      <c r="L130" s="45"/>
      <c r="M130" s="45"/>
      <c r="N130" s="58"/>
      <c r="O130" s="45"/>
      <c r="P130" s="45"/>
    </row>
    <row r="131" s="39" customFormat="1" ht="17.1" customHeight="1" spans="1:16">
      <c r="A131" s="58"/>
      <c r="B131" s="45"/>
      <c r="C131" s="45"/>
      <c r="D131" s="45"/>
      <c r="E131" s="45"/>
      <c r="F131" s="45"/>
      <c r="G131" s="45"/>
      <c r="H131" s="58" t="s">
        <v>774</v>
      </c>
      <c r="I131" s="45"/>
      <c r="J131" s="45">
        <v>0</v>
      </c>
      <c r="K131" s="45"/>
      <c r="L131" s="45"/>
      <c r="M131" s="45"/>
      <c r="N131" s="58"/>
      <c r="O131" s="45"/>
      <c r="P131" s="45"/>
    </row>
    <row r="132" s="39" customFormat="1" ht="17.1" customHeight="1" spans="1:16">
      <c r="A132" s="58"/>
      <c r="B132" s="45"/>
      <c r="C132" s="45"/>
      <c r="D132" s="45"/>
      <c r="E132" s="45"/>
      <c r="F132" s="45"/>
      <c r="G132" s="45"/>
      <c r="H132" s="58" t="s">
        <v>775</v>
      </c>
      <c r="I132" s="45"/>
      <c r="J132" s="45">
        <v>0</v>
      </c>
      <c r="K132" s="45"/>
      <c r="L132" s="45"/>
      <c r="M132" s="45"/>
      <c r="N132" s="58"/>
      <c r="O132" s="45"/>
      <c r="P132" s="45"/>
    </row>
    <row r="133" s="39" customFormat="1" ht="17.1" customHeight="1" spans="1:16">
      <c r="A133" s="58"/>
      <c r="B133" s="45"/>
      <c r="C133" s="45"/>
      <c r="D133" s="45"/>
      <c r="E133" s="45"/>
      <c r="F133" s="45"/>
      <c r="G133" s="45"/>
      <c r="H133" s="58" t="s">
        <v>776</v>
      </c>
      <c r="I133" s="45"/>
      <c r="J133" s="45">
        <v>0</v>
      </c>
      <c r="K133" s="45"/>
      <c r="L133" s="45"/>
      <c r="M133" s="45"/>
      <c r="N133" s="58"/>
      <c r="O133" s="45"/>
      <c r="P133" s="45"/>
    </row>
    <row r="134" s="39" customFormat="1" ht="17.1" customHeight="1" spans="1:16">
      <c r="A134" s="58"/>
      <c r="B134" s="45"/>
      <c r="C134" s="45"/>
      <c r="D134" s="45"/>
      <c r="E134" s="45"/>
      <c r="F134" s="45"/>
      <c r="G134" s="45"/>
      <c r="H134" s="58" t="s">
        <v>777</v>
      </c>
      <c r="I134" s="45"/>
      <c r="J134" s="45">
        <v>0</v>
      </c>
      <c r="K134" s="45"/>
      <c r="L134" s="45"/>
      <c r="M134" s="45"/>
      <c r="N134" s="58"/>
      <c r="O134" s="45"/>
      <c r="P134" s="45"/>
    </row>
    <row r="135" s="39" customFormat="1" ht="17.1" customHeight="1" spans="1:16">
      <c r="A135" s="58"/>
      <c r="B135" s="45"/>
      <c r="C135" s="45"/>
      <c r="D135" s="45"/>
      <c r="E135" s="45"/>
      <c r="F135" s="45"/>
      <c r="G135" s="45"/>
      <c r="H135" s="58" t="s">
        <v>778</v>
      </c>
      <c r="I135" s="45"/>
      <c r="J135" s="45">
        <v>0</v>
      </c>
      <c r="K135" s="45"/>
      <c r="L135" s="45"/>
      <c r="M135" s="45"/>
      <c r="N135" s="58"/>
      <c r="O135" s="45"/>
      <c r="P135" s="45"/>
    </row>
    <row r="136" s="39" customFormat="1" ht="31.5" customHeight="1" spans="1:16">
      <c r="A136" s="58" t="s">
        <v>589</v>
      </c>
      <c r="B136" s="45">
        <f>SUM(C136:G136)</f>
        <v>140</v>
      </c>
      <c r="C136" s="45">
        <v>140</v>
      </c>
      <c r="D136" s="45">
        <v>0</v>
      </c>
      <c r="E136" s="45">
        <v>0</v>
      </c>
      <c r="F136" s="45">
        <v>0</v>
      </c>
      <c r="G136" s="45">
        <v>0</v>
      </c>
      <c r="H136" s="58" t="s">
        <v>779</v>
      </c>
      <c r="I136" s="45">
        <f>SUM(J136:M136)</f>
        <v>30</v>
      </c>
      <c r="J136" s="45">
        <v>30</v>
      </c>
      <c r="K136" s="45">
        <v>0</v>
      </c>
      <c r="L136" s="45">
        <v>0</v>
      </c>
      <c r="M136" s="45">
        <v>0</v>
      </c>
      <c r="N136" s="58" t="s">
        <v>780</v>
      </c>
      <c r="O136" s="45">
        <f>SUM(P136:P136)</f>
        <v>110</v>
      </c>
      <c r="P136" s="45">
        <v>110</v>
      </c>
    </row>
    <row r="137" s="39" customFormat="1" ht="27.75" customHeight="1" spans="1:16">
      <c r="A137" s="58"/>
      <c r="B137" s="45"/>
      <c r="C137" s="45"/>
      <c r="D137" s="45"/>
      <c r="E137" s="45"/>
      <c r="F137" s="45"/>
      <c r="G137" s="45"/>
      <c r="H137" s="58" t="s">
        <v>627</v>
      </c>
      <c r="I137" s="45"/>
      <c r="J137" s="45">
        <v>30</v>
      </c>
      <c r="K137" s="45"/>
      <c r="L137" s="45"/>
      <c r="M137" s="45"/>
      <c r="N137" s="58"/>
      <c r="O137" s="45"/>
      <c r="P137" s="45"/>
    </row>
    <row r="138" s="39" customFormat="1" ht="17.1" customHeight="1" spans="1:16">
      <c r="A138" s="58"/>
      <c r="B138" s="45"/>
      <c r="C138" s="45"/>
      <c r="D138" s="45"/>
      <c r="E138" s="45"/>
      <c r="F138" s="45"/>
      <c r="G138" s="45"/>
      <c r="H138" s="58" t="s">
        <v>781</v>
      </c>
      <c r="I138" s="45"/>
      <c r="J138" s="45">
        <v>0</v>
      </c>
      <c r="K138" s="45"/>
      <c r="L138" s="45"/>
      <c r="M138" s="45"/>
      <c r="N138" s="58"/>
      <c r="O138" s="45"/>
      <c r="P138" s="45"/>
    </row>
    <row r="139" s="39" customFormat="1" ht="17.1" customHeight="1" spans="1:16">
      <c r="A139" s="58"/>
      <c r="B139" s="45"/>
      <c r="C139" s="45"/>
      <c r="D139" s="45"/>
      <c r="E139" s="45"/>
      <c r="F139" s="45"/>
      <c r="G139" s="45"/>
      <c r="H139" s="58" t="s">
        <v>782</v>
      </c>
      <c r="I139" s="45"/>
      <c r="J139" s="45">
        <v>0</v>
      </c>
      <c r="K139" s="45"/>
      <c r="L139" s="45"/>
      <c r="M139" s="45"/>
      <c r="N139" s="58"/>
      <c r="O139" s="45"/>
      <c r="P139" s="45"/>
    </row>
    <row r="140" s="39" customFormat="1" ht="17.1" customHeight="1" spans="1:16">
      <c r="A140" s="58"/>
      <c r="B140" s="45"/>
      <c r="C140" s="45"/>
      <c r="D140" s="45"/>
      <c r="E140" s="45"/>
      <c r="F140" s="45"/>
      <c r="G140" s="45"/>
      <c r="H140" s="58" t="s">
        <v>783</v>
      </c>
      <c r="I140" s="45"/>
      <c r="J140" s="45">
        <v>0</v>
      </c>
      <c r="K140" s="45"/>
      <c r="L140" s="45"/>
      <c r="M140" s="45"/>
      <c r="N140" s="58"/>
      <c r="O140" s="45"/>
      <c r="P140" s="45"/>
    </row>
    <row r="141" s="39" customFormat="1" ht="17.1" customHeight="1" spans="1:16">
      <c r="A141" s="58"/>
      <c r="B141" s="45"/>
      <c r="C141" s="45"/>
      <c r="D141" s="45"/>
      <c r="E141" s="45"/>
      <c r="F141" s="45"/>
      <c r="G141" s="45"/>
      <c r="H141" s="58" t="s">
        <v>784</v>
      </c>
      <c r="I141" s="45"/>
      <c r="J141" s="45">
        <v>0</v>
      </c>
      <c r="K141" s="45"/>
      <c r="L141" s="45"/>
      <c r="M141" s="45"/>
      <c r="N141" s="58"/>
      <c r="O141" s="45"/>
      <c r="P141" s="45"/>
    </row>
    <row r="142" s="39" customFormat="1" ht="17.1" customHeight="1" spans="1:16">
      <c r="A142" s="58"/>
      <c r="B142" s="45"/>
      <c r="C142" s="45"/>
      <c r="D142" s="45"/>
      <c r="E142" s="45"/>
      <c r="F142" s="45"/>
      <c r="G142" s="45"/>
      <c r="H142" s="58" t="s">
        <v>785</v>
      </c>
      <c r="I142" s="45"/>
      <c r="J142" s="45">
        <v>30</v>
      </c>
      <c r="K142" s="45"/>
      <c r="L142" s="45"/>
      <c r="M142" s="45"/>
      <c r="N142" s="58"/>
      <c r="O142" s="45"/>
      <c r="P142" s="45"/>
    </row>
    <row r="143" s="39" customFormat="1" ht="27.95" customHeight="1" spans="1:16">
      <c r="A143" s="58"/>
      <c r="B143" s="45"/>
      <c r="C143" s="45"/>
      <c r="D143" s="45"/>
      <c r="E143" s="45"/>
      <c r="F143" s="45"/>
      <c r="G143" s="45"/>
      <c r="H143" s="58" t="s">
        <v>786</v>
      </c>
      <c r="I143" s="45"/>
      <c r="J143" s="45">
        <v>0</v>
      </c>
      <c r="K143" s="45"/>
      <c r="L143" s="45"/>
      <c r="M143" s="45"/>
      <c r="N143" s="58"/>
      <c r="O143" s="45"/>
      <c r="P143" s="45"/>
    </row>
    <row r="144" s="39" customFormat="1" ht="27.95" customHeight="1" spans="1:16">
      <c r="A144" s="58"/>
      <c r="B144" s="45"/>
      <c r="C144" s="45"/>
      <c r="D144" s="45"/>
      <c r="E144" s="45"/>
      <c r="F144" s="45"/>
      <c r="G144" s="45"/>
      <c r="H144" s="58" t="s">
        <v>787</v>
      </c>
      <c r="I144" s="45"/>
      <c r="J144" s="45">
        <v>0</v>
      </c>
      <c r="K144" s="45"/>
      <c r="L144" s="45"/>
      <c r="M144" s="45"/>
      <c r="N144" s="58"/>
      <c r="O144" s="45"/>
      <c r="P144" s="45"/>
    </row>
    <row r="145" s="39" customFormat="1" ht="17.1" customHeight="1" spans="1:16">
      <c r="A145" s="58" t="s">
        <v>586</v>
      </c>
      <c r="B145" s="45">
        <f>SUM(C145:G145)</f>
        <v>0</v>
      </c>
      <c r="C145" s="45">
        <v>0</v>
      </c>
      <c r="D145" s="45">
        <v>0</v>
      </c>
      <c r="E145" s="45">
        <v>0</v>
      </c>
      <c r="F145" s="45">
        <v>0</v>
      </c>
      <c r="G145" s="45">
        <v>0</v>
      </c>
      <c r="H145" s="58" t="s">
        <v>788</v>
      </c>
      <c r="I145" s="45">
        <f>SUM(J145:M145)</f>
        <v>0</v>
      </c>
      <c r="J145" s="45">
        <v>0</v>
      </c>
      <c r="K145" s="45">
        <v>0</v>
      </c>
      <c r="L145" s="45">
        <v>0</v>
      </c>
      <c r="M145" s="45">
        <v>0</v>
      </c>
      <c r="N145" s="58" t="s">
        <v>789</v>
      </c>
      <c r="O145" s="45">
        <f>SUM(P145:P145)</f>
        <v>0</v>
      </c>
      <c r="P145" s="45">
        <v>0</v>
      </c>
    </row>
    <row r="146" s="39" customFormat="1" ht="28.5" customHeight="1" spans="1:16">
      <c r="A146" s="58" t="s">
        <v>790</v>
      </c>
      <c r="B146" s="45"/>
      <c r="C146" s="45">
        <v>0</v>
      </c>
      <c r="D146" s="45"/>
      <c r="E146" s="45"/>
      <c r="F146" s="45"/>
      <c r="G146" s="45"/>
      <c r="H146" s="58" t="s">
        <v>791</v>
      </c>
      <c r="I146" s="45"/>
      <c r="J146" s="45">
        <v>0</v>
      </c>
      <c r="K146" s="45"/>
      <c r="L146" s="45"/>
      <c r="M146" s="45"/>
      <c r="N146" s="58"/>
      <c r="O146" s="45"/>
      <c r="P146" s="45"/>
    </row>
    <row r="147" s="39" customFormat="1" ht="17.1" customHeight="1" spans="1:16">
      <c r="A147" s="58"/>
      <c r="B147" s="45"/>
      <c r="C147" s="45"/>
      <c r="D147" s="45"/>
      <c r="E147" s="45"/>
      <c r="F147" s="45"/>
      <c r="G147" s="45"/>
      <c r="H147" s="58" t="s">
        <v>792</v>
      </c>
      <c r="I147" s="45"/>
      <c r="J147" s="45">
        <v>0</v>
      </c>
      <c r="K147" s="45"/>
      <c r="L147" s="45"/>
      <c r="M147" s="45"/>
      <c r="N147" s="58"/>
      <c r="O147" s="45"/>
      <c r="P147" s="45"/>
    </row>
    <row r="148" s="39" customFormat="1" ht="17.1" customHeight="1" spans="1:16">
      <c r="A148" s="58" t="s">
        <v>793</v>
      </c>
      <c r="B148" s="45">
        <f>SUM(C148:G148)</f>
        <v>0</v>
      </c>
      <c r="C148" s="45">
        <v>0</v>
      </c>
      <c r="D148" s="45">
        <v>0</v>
      </c>
      <c r="E148" s="45">
        <v>0</v>
      </c>
      <c r="F148" s="45">
        <v>0</v>
      </c>
      <c r="G148" s="45">
        <v>0</v>
      </c>
      <c r="H148" s="58" t="s">
        <v>794</v>
      </c>
      <c r="I148" s="45">
        <f>SUM(J148:M148)</f>
        <v>0</v>
      </c>
      <c r="J148" s="45">
        <v>0</v>
      </c>
      <c r="K148" s="45">
        <v>0</v>
      </c>
      <c r="L148" s="45">
        <v>0</v>
      </c>
      <c r="M148" s="45">
        <v>0</v>
      </c>
      <c r="N148" s="58" t="s">
        <v>795</v>
      </c>
      <c r="O148" s="45">
        <f>SUM(P148:P148)</f>
        <v>0</v>
      </c>
      <c r="P148" s="45">
        <v>0</v>
      </c>
    </row>
    <row r="149" s="39" customFormat="1" ht="17.1" customHeight="1" spans="1:16">
      <c r="A149" s="58"/>
      <c r="B149" s="45"/>
      <c r="C149" s="45"/>
      <c r="D149" s="45"/>
      <c r="E149" s="45"/>
      <c r="F149" s="45"/>
      <c r="G149" s="45"/>
      <c r="H149" s="58" t="s">
        <v>796</v>
      </c>
      <c r="I149" s="45"/>
      <c r="J149" s="45">
        <v>0</v>
      </c>
      <c r="K149" s="45"/>
      <c r="L149" s="45"/>
      <c r="M149" s="45"/>
      <c r="N149" s="58"/>
      <c r="O149" s="45"/>
      <c r="P149" s="45"/>
    </row>
    <row r="150" s="39" customFormat="1" ht="17.1" customHeight="1" spans="1:16">
      <c r="A150" s="58"/>
      <c r="B150" s="45"/>
      <c r="C150" s="45"/>
      <c r="D150" s="45"/>
      <c r="E150" s="45"/>
      <c r="F150" s="45"/>
      <c r="G150" s="45"/>
      <c r="H150" s="58" t="s">
        <v>797</v>
      </c>
      <c r="I150" s="45"/>
      <c r="J150" s="45">
        <v>0</v>
      </c>
      <c r="K150" s="45"/>
      <c r="L150" s="45"/>
      <c r="M150" s="45"/>
      <c r="N150" s="58"/>
      <c r="O150" s="45"/>
      <c r="P150" s="45"/>
    </row>
    <row r="151" s="39" customFormat="1" ht="17.1" customHeight="1" spans="1:16">
      <c r="A151" s="58"/>
      <c r="B151" s="45"/>
      <c r="C151" s="45"/>
      <c r="D151" s="45"/>
      <c r="E151" s="45"/>
      <c r="F151" s="45"/>
      <c r="G151" s="45"/>
      <c r="H151" s="58" t="s">
        <v>798</v>
      </c>
      <c r="I151" s="45"/>
      <c r="J151" s="45">
        <v>0</v>
      </c>
      <c r="K151" s="45"/>
      <c r="L151" s="45"/>
      <c r="M151" s="45"/>
      <c r="N151" s="58"/>
      <c r="O151" s="45"/>
      <c r="P151" s="45"/>
    </row>
    <row r="152" s="39" customFormat="1" ht="17.1" customHeight="1" spans="1:16">
      <c r="A152" s="58"/>
      <c r="B152" s="45"/>
      <c r="C152" s="45"/>
      <c r="D152" s="45"/>
      <c r="E152" s="45"/>
      <c r="F152" s="45"/>
      <c r="G152" s="45"/>
      <c r="H152" s="58" t="s">
        <v>799</v>
      </c>
      <c r="I152" s="45"/>
      <c r="J152" s="45">
        <v>0</v>
      </c>
      <c r="K152" s="45"/>
      <c r="L152" s="45"/>
      <c r="M152" s="45"/>
      <c r="N152" s="58"/>
      <c r="O152" s="45"/>
      <c r="P152" s="45"/>
    </row>
    <row r="153" s="39" customFormat="1" ht="17.1" customHeight="1" spans="1:16">
      <c r="A153" s="58"/>
      <c r="B153" s="45"/>
      <c r="C153" s="45"/>
      <c r="D153" s="45"/>
      <c r="E153" s="45"/>
      <c r="F153" s="45"/>
      <c r="G153" s="45"/>
      <c r="H153" s="58" t="s">
        <v>800</v>
      </c>
      <c r="I153" s="45"/>
      <c r="J153" s="45">
        <v>0</v>
      </c>
      <c r="K153" s="45"/>
      <c r="L153" s="45"/>
      <c r="M153" s="45"/>
      <c r="N153" s="58"/>
      <c r="O153" s="45"/>
      <c r="P153" s="45"/>
    </row>
    <row r="154" s="39" customFormat="1" ht="38.25" customHeight="1" spans="1:16">
      <c r="A154" s="58" t="s">
        <v>603</v>
      </c>
      <c r="B154" s="45">
        <f>SUM(C154:G154)</f>
        <v>230</v>
      </c>
      <c r="C154" s="45">
        <v>108</v>
      </c>
      <c r="D154" s="45">
        <v>122</v>
      </c>
      <c r="E154" s="45">
        <v>0</v>
      </c>
      <c r="F154" s="45">
        <v>0</v>
      </c>
      <c r="G154" s="45">
        <v>0</v>
      </c>
      <c r="H154" s="58" t="s">
        <v>801</v>
      </c>
      <c r="I154" s="45">
        <f>SUM(J154:M154)</f>
        <v>209</v>
      </c>
      <c r="J154" s="45">
        <v>209</v>
      </c>
      <c r="K154" s="45">
        <v>0</v>
      </c>
      <c r="L154" s="45">
        <v>0</v>
      </c>
      <c r="M154" s="45">
        <v>0</v>
      </c>
      <c r="N154" s="58" t="s">
        <v>603</v>
      </c>
      <c r="O154" s="45">
        <f>SUM(P154:P154)</f>
        <v>21</v>
      </c>
      <c r="P154" s="45">
        <v>21</v>
      </c>
    </row>
    <row r="155" s="39" customFormat="1" ht="27.95" customHeight="1" spans="1:16">
      <c r="A155" s="58" t="s">
        <v>802</v>
      </c>
      <c r="B155" s="45"/>
      <c r="C155" s="45">
        <v>0</v>
      </c>
      <c r="D155" s="45"/>
      <c r="E155" s="45"/>
      <c r="F155" s="45"/>
      <c r="G155" s="45"/>
      <c r="H155" s="58" t="s">
        <v>803</v>
      </c>
      <c r="I155" s="45"/>
      <c r="J155" s="45">
        <v>0</v>
      </c>
      <c r="K155" s="45"/>
      <c r="L155" s="45"/>
      <c r="M155" s="45"/>
      <c r="N155" s="58"/>
      <c r="O155" s="45"/>
      <c r="P155" s="45"/>
    </row>
    <row r="156" s="39" customFormat="1" ht="27.95" customHeight="1" spans="1:16">
      <c r="A156" s="58" t="s">
        <v>804</v>
      </c>
      <c r="B156" s="45"/>
      <c r="C156" s="45">
        <v>0</v>
      </c>
      <c r="D156" s="45"/>
      <c r="E156" s="45"/>
      <c r="F156" s="45"/>
      <c r="G156" s="45"/>
      <c r="H156" s="58" t="s">
        <v>805</v>
      </c>
      <c r="I156" s="45"/>
      <c r="J156" s="45">
        <v>0</v>
      </c>
      <c r="K156" s="45"/>
      <c r="L156" s="45"/>
      <c r="M156" s="45"/>
      <c r="N156" s="58"/>
      <c r="O156" s="45"/>
      <c r="P156" s="45"/>
    </row>
    <row r="157" s="39" customFormat="1" ht="27.95" customHeight="1" spans="1:16">
      <c r="A157" s="58" t="s">
        <v>806</v>
      </c>
      <c r="B157" s="45"/>
      <c r="C157" s="45">
        <v>108</v>
      </c>
      <c r="D157" s="45"/>
      <c r="E157" s="45"/>
      <c r="F157" s="45"/>
      <c r="G157" s="45"/>
      <c r="H157" s="58" t="s">
        <v>807</v>
      </c>
      <c r="I157" s="45"/>
      <c r="J157" s="45">
        <v>122</v>
      </c>
      <c r="K157" s="45"/>
      <c r="L157" s="45"/>
      <c r="M157" s="45"/>
      <c r="N157" s="58"/>
      <c r="O157" s="45"/>
      <c r="P157" s="45"/>
    </row>
    <row r="158" s="39" customFormat="1" ht="27.95" customHeight="1" spans="1:16">
      <c r="A158" s="58" t="s">
        <v>808</v>
      </c>
      <c r="B158" s="45"/>
      <c r="C158" s="45">
        <v>0</v>
      </c>
      <c r="D158" s="45"/>
      <c r="E158" s="45"/>
      <c r="F158" s="45"/>
      <c r="G158" s="45"/>
      <c r="H158" s="58" t="s">
        <v>809</v>
      </c>
      <c r="I158" s="45"/>
      <c r="J158" s="45">
        <v>0</v>
      </c>
      <c r="K158" s="45"/>
      <c r="L158" s="45"/>
      <c r="M158" s="45"/>
      <c r="N158" s="58"/>
      <c r="O158" s="45"/>
      <c r="P158" s="45"/>
    </row>
    <row r="159" s="39" customFormat="1" ht="17.1" customHeight="1" spans="1:16">
      <c r="A159" s="58" t="s">
        <v>810</v>
      </c>
      <c r="B159" s="45"/>
      <c r="C159" s="45">
        <v>0</v>
      </c>
      <c r="D159" s="45"/>
      <c r="E159" s="45"/>
      <c r="F159" s="45"/>
      <c r="G159" s="45"/>
      <c r="H159" s="58" t="s">
        <v>811</v>
      </c>
      <c r="I159" s="45"/>
      <c r="J159" s="45">
        <v>0</v>
      </c>
      <c r="K159" s="45"/>
      <c r="L159" s="45"/>
      <c r="M159" s="45"/>
      <c r="N159" s="58"/>
      <c r="O159" s="45"/>
      <c r="P159" s="45"/>
    </row>
    <row r="160" s="39" customFormat="1" ht="24.95" customHeight="1" spans="1:16">
      <c r="A160" s="58" t="s">
        <v>812</v>
      </c>
      <c r="B160" s="45"/>
      <c r="C160" s="45">
        <v>0</v>
      </c>
      <c r="D160" s="45"/>
      <c r="E160" s="45"/>
      <c r="F160" s="45"/>
      <c r="G160" s="45"/>
      <c r="H160" s="58" t="s">
        <v>813</v>
      </c>
      <c r="I160" s="45"/>
      <c r="J160" s="45">
        <v>0</v>
      </c>
      <c r="K160" s="45"/>
      <c r="L160" s="45"/>
      <c r="M160" s="45"/>
      <c r="N160" s="58"/>
      <c r="O160" s="45"/>
      <c r="P160" s="45"/>
    </row>
    <row r="161" s="39" customFormat="1" ht="24.95" customHeight="1" spans="1:16">
      <c r="A161" s="58" t="s">
        <v>814</v>
      </c>
      <c r="B161" s="45"/>
      <c r="C161" s="45">
        <v>0</v>
      </c>
      <c r="D161" s="45"/>
      <c r="E161" s="45"/>
      <c r="F161" s="45"/>
      <c r="G161" s="45"/>
      <c r="H161" s="58" t="s">
        <v>815</v>
      </c>
      <c r="I161" s="45"/>
      <c r="J161" s="45">
        <v>87</v>
      </c>
      <c r="K161" s="45"/>
      <c r="L161" s="45"/>
      <c r="M161" s="45"/>
      <c r="N161" s="58"/>
      <c r="O161" s="45"/>
      <c r="P161" s="45"/>
    </row>
    <row r="162" s="39" customFormat="1" ht="27.95" customHeight="1" spans="1:16">
      <c r="A162" s="58"/>
      <c r="B162" s="45"/>
      <c r="C162" s="45"/>
      <c r="D162" s="45"/>
      <c r="E162" s="45"/>
      <c r="F162" s="45"/>
      <c r="G162" s="45"/>
      <c r="H162" s="58" t="s">
        <v>816</v>
      </c>
      <c r="I162" s="45"/>
      <c r="J162" s="45">
        <v>0</v>
      </c>
      <c r="K162" s="45"/>
      <c r="L162" s="45"/>
      <c r="M162" s="45"/>
      <c r="N162" s="58"/>
      <c r="O162" s="45"/>
      <c r="P162" s="45"/>
    </row>
    <row r="163" s="39" customFormat="1" ht="17.1" customHeight="1" spans="1:16">
      <c r="A163" s="58" t="s">
        <v>596</v>
      </c>
      <c r="B163" s="45">
        <f>SUM(C163:G163)</f>
        <v>1556</v>
      </c>
      <c r="C163" s="45">
        <v>1133</v>
      </c>
      <c r="D163" s="45">
        <v>423</v>
      </c>
      <c r="E163" s="45">
        <v>0</v>
      </c>
      <c r="F163" s="45">
        <v>0</v>
      </c>
      <c r="G163" s="45">
        <v>0</v>
      </c>
      <c r="H163" s="58" t="s">
        <v>817</v>
      </c>
      <c r="I163" s="45">
        <f>SUM(J163:M163)</f>
        <v>1422</v>
      </c>
      <c r="J163" s="45">
        <v>422</v>
      </c>
      <c r="K163" s="45">
        <v>0</v>
      </c>
      <c r="L163" s="45">
        <v>1000</v>
      </c>
      <c r="M163" s="45">
        <v>0</v>
      </c>
      <c r="N163" s="58" t="s">
        <v>818</v>
      </c>
      <c r="O163" s="45">
        <f>SUM(P163:P163)</f>
        <v>134</v>
      </c>
      <c r="P163" s="45">
        <v>134</v>
      </c>
    </row>
    <row r="164" s="39" customFormat="1" ht="27.95" customHeight="1" spans="1:16">
      <c r="A164" s="58" t="s">
        <v>819</v>
      </c>
      <c r="B164" s="45"/>
      <c r="C164" s="45">
        <v>700</v>
      </c>
      <c r="D164" s="45"/>
      <c r="E164" s="45"/>
      <c r="F164" s="45"/>
      <c r="G164" s="45"/>
      <c r="H164" s="58" t="s">
        <v>631</v>
      </c>
      <c r="I164" s="45"/>
      <c r="J164" s="45">
        <v>422</v>
      </c>
      <c r="K164" s="45"/>
      <c r="L164" s="45"/>
      <c r="M164" s="45"/>
      <c r="N164" s="58"/>
      <c r="O164" s="45"/>
      <c r="P164" s="45"/>
    </row>
    <row r="165" s="39" customFormat="1" ht="27.95" customHeight="1" spans="1:16">
      <c r="A165" s="58" t="s">
        <v>820</v>
      </c>
      <c r="B165" s="45"/>
      <c r="C165" s="45">
        <v>433</v>
      </c>
      <c r="D165" s="45"/>
      <c r="E165" s="45"/>
      <c r="F165" s="45"/>
      <c r="G165" s="45"/>
      <c r="H165" s="58" t="s">
        <v>821</v>
      </c>
      <c r="I165" s="45"/>
      <c r="J165" s="45">
        <v>0</v>
      </c>
      <c r="K165" s="45"/>
      <c r="L165" s="45"/>
      <c r="M165" s="45"/>
      <c r="N165" s="58"/>
      <c r="O165" s="45"/>
      <c r="P165" s="45"/>
    </row>
    <row r="166" s="39" customFormat="1" ht="17.1" customHeight="1" spans="1:16">
      <c r="A166" s="58"/>
      <c r="B166" s="45"/>
      <c r="C166" s="45"/>
      <c r="D166" s="45"/>
      <c r="E166" s="45"/>
      <c r="F166" s="45"/>
      <c r="G166" s="45"/>
      <c r="H166" s="58" t="s">
        <v>822</v>
      </c>
      <c r="I166" s="45"/>
      <c r="J166" s="45">
        <v>128</v>
      </c>
      <c r="K166" s="45"/>
      <c r="L166" s="45"/>
      <c r="M166" s="45"/>
      <c r="N166" s="58"/>
      <c r="O166" s="45"/>
      <c r="P166" s="45"/>
    </row>
    <row r="167" s="39" customFormat="1" ht="17.1" customHeight="1" spans="1:16">
      <c r="A167" s="58"/>
      <c r="B167" s="45"/>
      <c r="C167" s="45"/>
      <c r="D167" s="45"/>
      <c r="E167" s="45"/>
      <c r="F167" s="45"/>
      <c r="G167" s="45"/>
      <c r="H167" s="58" t="s">
        <v>823</v>
      </c>
      <c r="I167" s="45"/>
      <c r="J167" s="45">
        <v>288</v>
      </c>
      <c r="K167" s="45"/>
      <c r="L167" s="45"/>
      <c r="M167" s="45"/>
      <c r="N167" s="58"/>
      <c r="O167" s="45"/>
      <c r="P167" s="45"/>
    </row>
    <row r="168" s="39" customFormat="1" ht="17.1" customHeight="1" spans="1:16">
      <c r="A168" s="58"/>
      <c r="B168" s="45"/>
      <c r="C168" s="45"/>
      <c r="D168" s="45"/>
      <c r="E168" s="45"/>
      <c r="F168" s="45"/>
      <c r="G168" s="45"/>
      <c r="H168" s="58" t="s">
        <v>824</v>
      </c>
      <c r="I168" s="45"/>
      <c r="J168" s="45">
        <v>0</v>
      </c>
      <c r="K168" s="45"/>
      <c r="L168" s="45"/>
      <c r="M168" s="45"/>
      <c r="N168" s="58"/>
      <c r="O168" s="45"/>
      <c r="P168" s="45"/>
    </row>
    <row r="169" s="39" customFormat="1" ht="27.95" customHeight="1" spans="1:16">
      <c r="A169" s="58"/>
      <c r="B169" s="45"/>
      <c r="C169" s="45"/>
      <c r="D169" s="45"/>
      <c r="E169" s="45"/>
      <c r="F169" s="45"/>
      <c r="G169" s="45"/>
      <c r="H169" s="58" t="s">
        <v>825</v>
      </c>
      <c r="I169" s="45"/>
      <c r="J169" s="45">
        <v>0</v>
      </c>
      <c r="K169" s="45"/>
      <c r="L169" s="45"/>
      <c r="M169" s="45"/>
      <c r="N169" s="58"/>
      <c r="O169" s="45"/>
      <c r="P169" s="45"/>
    </row>
    <row r="170" s="39" customFormat="1" ht="27.95" customHeight="1" spans="1:16">
      <c r="A170" s="58"/>
      <c r="B170" s="45"/>
      <c r="C170" s="45"/>
      <c r="D170" s="45"/>
      <c r="E170" s="45"/>
      <c r="F170" s="45"/>
      <c r="G170" s="45"/>
      <c r="H170" s="58" t="s">
        <v>826</v>
      </c>
      <c r="I170" s="45"/>
      <c r="J170" s="45">
        <v>6</v>
      </c>
      <c r="K170" s="45"/>
      <c r="L170" s="45"/>
      <c r="M170" s="45"/>
      <c r="N170" s="58"/>
      <c r="O170" s="45"/>
      <c r="P170" s="45"/>
    </row>
    <row r="171" s="39" customFormat="1" ht="17.1" customHeight="1" spans="1:16">
      <c r="A171" s="58"/>
      <c r="B171" s="45"/>
      <c r="C171" s="45"/>
      <c r="D171" s="45"/>
      <c r="E171" s="45"/>
      <c r="F171" s="45"/>
      <c r="G171" s="45"/>
      <c r="H171" s="58" t="s">
        <v>827</v>
      </c>
      <c r="I171" s="45"/>
      <c r="J171" s="45">
        <v>0</v>
      </c>
      <c r="K171" s="45"/>
      <c r="L171" s="45"/>
      <c r="M171" s="45"/>
      <c r="N171" s="58"/>
      <c r="O171" s="45"/>
      <c r="P171" s="45"/>
    </row>
    <row r="172" s="39" customFormat="1" ht="17.1" customHeight="1" spans="1:16">
      <c r="A172" s="58"/>
      <c r="B172" s="45"/>
      <c r="C172" s="45"/>
      <c r="D172" s="45"/>
      <c r="E172" s="45"/>
      <c r="F172" s="45"/>
      <c r="G172" s="45"/>
      <c r="H172" s="58" t="s">
        <v>828</v>
      </c>
      <c r="I172" s="45"/>
      <c r="J172" s="45">
        <v>0</v>
      </c>
      <c r="K172" s="45"/>
      <c r="L172" s="45"/>
      <c r="M172" s="45"/>
      <c r="N172" s="58"/>
      <c r="O172" s="45"/>
      <c r="P172" s="45"/>
    </row>
    <row r="173" s="39" customFormat="1" ht="17.1" customHeight="1" spans="1:16">
      <c r="A173" s="58"/>
      <c r="B173" s="45"/>
      <c r="C173" s="45"/>
      <c r="D173" s="45"/>
      <c r="E173" s="45"/>
      <c r="F173" s="45"/>
      <c r="G173" s="45"/>
      <c r="H173" s="58" t="s">
        <v>829</v>
      </c>
      <c r="I173" s="45"/>
      <c r="J173" s="45">
        <v>0</v>
      </c>
      <c r="K173" s="45"/>
      <c r="L173" s="45"/>
      <c r="M173" s="45"/>
      <c r="N173" s="58"/>
      <c r="O173" s="45"/>
      <c r="P173" s="45"/>
    </row>
    <row r="174" s="39" customFormat="1" ht="27.95" customHeight="1" spans="1:16">
      <c r="A174" s="58"/>
      <c r="B174" s="45"/>
      <c r="C174" s="45"/>
      <c r="D174" s="45"/>
      <c r="E174" s="45"/>
      <c r="F174" s="45"/>
      <c r="G174" s="45"/>
      <c r="H174" s="58" t="s">
        <v>830</v>
      </c>
      <c r="I174" s="45"/>
      <c r="J174" s="45">
        <v>0</v>
      </c>
      <c r="K174" s="45"/>
      <c r="L174" s="45"/>
      <c r="M174" s="45"/>
      <c r="N174" s="58"/>
      <c r="O174" s="45"/>
      <c r="P174" s="45"/>
    </row>
    <row r="175" s="39" customFormat="1" ht="27.95" customHeight="1" spans="1:16">
      <c r="A175" s="58"/>
      <c r="B175" s="45"/>
      <c r="C175" s="45"/>
      <c r="D175" s="45"/>
      <c r="E175" s="45"/>
      <c r="F175" s="45"/>
      <c r="G175" s="45"/>
      <c r="H175" s="58" t="s">
        <v>831</v>
      </c>
      <c r="I175" s="45"/>
      <c r="J175" s="45">
        <v>0</v>
      </c>
      <c r="K175" s="45"/>
      <c r="L175" s="45"/>
      <c r="M175" s="45"/>
      <c r="N175" s="58"/>
      <c r="O175" s="45"/>
      <c r="P175" s="45"/>
    </row>
    <row r="176" s="39" customFormat="1" ht="17.1" customHeight="1" spans="1:16">
      <c r="A176" s="58"/>
      <c r="B176" s="45"/>
      <c r="C176" s="45"/>
      <c r="D176" s="45"/>
      <c r="E176" s="45"/>
      <c r="F176" s="45"/>
      <c r="G176" s="45"/>
      <c r="H176" s="58" t="s">
        <v>832</v>
      </c>
      <c r="I176" s="45"/>
      <c r="J176" s="45">
        <v>0</v>
      </c>
      <c r="K176" s="45"/>
      <c r="L176" s="45"/>
      <c r="M176" s="45"/>
      <c r="N176" s="58"/>
      <c r="O176" s="45"/>
      <c r="P176" s="45"/>
    </row>
    <row r="177" s="39" customFormat="1" ht="17.1" customHeight="1" spans="1:16">
      <c r="A177" s="58"/>
      <c r="B177" s="45"/>
      <c r="C177" s="45"/>
      <c r="D177" s="45"/>
      <c r="E177" s="45"/>
      <c r="F177" s="45"/>
      <c r="G177" s="45"/>
      <c r="H177" s="58" t="s">
        <v>833</v>
      </c>
      <c r="I177" s="45"/>
      <c r="J177" s="45">
        <v>0</v>
      </c>
      <c r="K177" s="45"/>
      <c r="L177" s="45"/>
      <c r="M177" s="45"/>
      <c r="N177" s="58"/>
      <c r="O177" s="45"/>
      <c r="P177" s="45"/>
    </row>
    <row r="178" s="39" customFormat="1" ht="17.1" customHeight="1" spans="1:16">
      <c r="A178" s="58" t="s">
        <v>602</v>
      </c>
      <c r="B178" s="45">
        <f>SUM(C178:G178)</f>
        <v>0</v>
      </c>
      <c r="C178" s="45">
        <v>0</v>
      </c>
      <c r="D178" s="45">
        <v>0</v>
      </c>
      <c r="E178" s="45">
        <v>0</v>
      </c>
      <c r="F178" s="45">
        <v>0</v>
      </c>
      <c r="G178" s="45">
        <v>0</v>
      </c>
      <c r="H178" s="58" t="s">
        <v>834</v>
      </c>
      <c r="I178" s="45">
        <f>SUM(J178:M178)</f>
        <v>0</v>
      </c>
      <c r="J178" s="45">
        <v>0</v>
      </c>
      <c r="K178" s="45">
        <v>0</v>
      </c>
      <c r="L178" s="45">
        <v>0</v>
      </c>
      <c r="M178" s="45">
        <v>0</v>
      </c>
      <c r="N178" s="58" t="s">
        <v>835</v>
      </c>
      <c r="O178" s="45">
        <f>SUM(P178:P178)</f>
        <v>0</v>
      </c>
      <c r="P178" s="45">
        <v>0</v>
      </c>
    </row>
    <row r="179" s="39" customFormat="1" ht="27.95" customHeight="1" spans="1:16">
      <c r="A179" s="58"/>
      <c r="B179" s="45"/>
      <c r="C179" s="45"/>
      <c r="D179" s="45"/>
      <c r="E179" s="45"/>
      <c r="F179" s="45"/>
      <c r="G179" s="45"/>
      <c r="H179" s="58" t="s">
        <v>632</v>
      </c>
      <c r="I179" s="45"/>
      <c r="J179" s="45">
        <v>0</v>
      </c>
      <c r="K179" s="45"/>
      <c r="L179" s="45"/>
      <c r="M179" s="45"/>
      <c r="N179" s="58"/>
      <c r="O179" s="45"/>
      <c r="P179" s="45"/>
    </row>
    <row r="180" s="39" customFormat="1" ht="17.1" customHeight="1" spans="1:16">
      <c r="A180" s="58"/>
      <c r="B180" s="45"/>
      <c r="C180" s="45"/>
      <c r="D180" s="45"/>
      <c r="E180" s="45"/>
      <c r="F180" s="45"/>
      <c r="G180" s="45"/>
      <c r="H180" s="58" t="s">
        <v>836</v>
      </c>
      <c r="I180" s="45"/>
      <c r="J180" s="45">
        <v>0</v>
      </c>
      <c r="K180" s="45"/>
      <c r="L180" s="45"/>
      <c r="M180" s="45"/>
      <c r="N180" s="58"/>
      <c r="O180" s="45"/>
      <c r="P180" s="45"/>
    </row>
    <row r="181" s="39" customFormat="1" ht="17.25" customHeight="1" spans="1:16">
      <c r="A181" s="58"/>
      <c r="B181" s="45"/>
      <c r="C181" s="45"/>
      <c r="D181" s="45"/>
      <c r="E181" s="45"/>
      <c r="F181" s="45"/>
      <c r="G181" s="45"/>
      <c r="H181" s="58" t="s">
        <v>837</v>
      </c>
      <c r="I181" s="45"/>
      <c r="J181" s="45">
        <v>0</v>
      </c>
      <c r="K181" s="45"/>
      <c r="L181" s="45"/>
      <c r="M181" s="45"/>
      <c r="N181" s="58"/>
      <c r="O181" s="45"/>
      <c r="P181" s="45"/>
    </row>
    <row r="182" s="39" customFormat="1" ht="17.25" customHeight="1" spans="1:16">
      <c r="A182" s="58"/>
      <c r="B182" s="45"/>
      <c r="C182" s="45"/>
      <c r="D182" s="45"/>
      <c r="E182" s="45"/>
      <c r="F182" s="45"/>
      <c r="G182" s="45"/>
      <c r="H182" s="44"/>
      <c r="I182" s="45"/>
      <c r="J182" s="45"/>
      <c r="K182" s="45"/>
      <c r="L182" s="45"/>
      <c r="M182" s="45"/>
      <c r="N182" s="58"/>
      <c r="O182" s="45"/>
      <c r="P182" s="45"/>
    </row>
    <row r="183" s="39" customFormat="1" ht="17.25" customHeight="1" spans="1:16">
      <c r="A183" s="58"/>
      <c r="B183" s="45"/>
      <c r="C183" s="45"/>
      <c r="D183" s="45"/>
      <c r="E183" s="45"/>
      <c r="F183" s="45"/>
      <c r="G183" s="45"/>
      <c r="H183" s="44"/>
      <c r="I183" s="45"/>
      <c r="J183" s="45"/>
      <c r="K183" s="45"/>
      <c r="L183" s="45"/>
      <c r="M183" s="45"/>
      <c r="N183" s="58"/>
      <c r="O183" s="45"/>
      <c r="P183" s="45"/>
    </row>
    <row r="184" s="39" customFormat="1" ht="17.25" customHeight="1" spans="1:16">
      <c r="A184" s="58"/>
      <c r="B184" s="45"/>
      <c r="C184" s="45"/>
      <c r="D184" s="45"/>
      <c r="E184" s="45"/>
      <c r="F184" s="45"/>
      <c r="G184" s="45"/>
      <c r="H184" s="44"/>
      <c r="I184" s="45"/>
      <c r="J184" s="45"/>
      <c r="K184" s="45"/>
      <c r="L184" s="45"/>
      <c r="M184" s="45"/>
      <c r="N184" s="58"/>
      <c r="O184" s="45"/>
      <c r="P184" s="45"/>
    </row>
    <row r="185" s="39" customFormat="1" ht="17.25" customHeight="1" spans="1:16">
      <c r="A185" s="58"/>
      <c r="B185" s="45"/>
      <c r="C185" s="45"/>
      <c r="D185" s="45"/>
      <c r="E185" s="45"/>
      <c r="F185" s="45"/>
      <c r="G185" s="45"/>
      <c r="H185" s="44"/>
      <c r="I185" s="45"/>
      <c r="J185" s="45"/>
      <c r="K185" s="45"/>
      <c r="L185" s="45"/>
      <c r="M185" s="45"/>
      <c r="N185" s="58"/>
      <c r="O185" s="45"/>
      <c r="P185" s="45"/>
    </row>
    <row r="186" s="39" customFormat="1" ht="17.25" customHeight="1" spans="1:16">
      <c r="A186" s="58"/>
      <c r="B186" s="45"/>
      <c r="C186" s="45"/>
      <c r="D186" s="45"/>
      <c r="E186" s="45"/>
      <c r="F186" s="45"/>
      <c r="G186" s="45"/>
      <c r="H186" s="44"/>
      <c r="I186" s="45"/>
      <c r="J186" s="45"/>
      <c r="K186" s="45"/>
      <c r="L186" s="45"/>
      <c r="M186" s="45"/>
      <c r="N186" s="58"/>
      <c r="O186" s="45"/>
      <c r="P186" s="45"/>
    </row>
    <row r="187" s="39" customFormat="1" ht="17.25" customHeight="1" spans="1:16">
      <c r="A187" s="58"/>
      <c r="B187" s="45"/>
      <c r="C187" s="45"/>
      <c r="D187" s="45"/>
      <c r="E187" s="45"/>
      <c r="F187" s="45"/>
      <c r="G187" s="45"/>
      <c r="H187" s="44"/>
      <c r="I187" s="45"/>
      <c r="J187" s="45"/>
      <c r="K187" s="45"/>
      <c r="L187" s="45"/>
      <c r="M187" s="45"/>
      <c r="N187" s="58"/>
      <c r="O187" s="45"/>
      <c r="P187" s="45"/>
    </row>
    <row r="188" s="39" customFormat="1" ht="409.5" hidden="1" customHeight="1" spans="1:16">
      <c r="A188" s="58"/>
      <c r="B188" s="45"/>
      <c r="C188" s="45"/>
      <c r="D188" s="45"/>
      <c r="E188" s="45"/>
      <c r="F188" s="45"/>
      <c r="G188" s="45"/>
      <c r="H188" s="44"/>
      <c r="I188" s="45"/>
      <c r="J188" s="45"/>
      <c r="K188" s="45"/>
      <c r="L188" s="45"/>
      <c r="M188" s="45"/>
      <c r="N188" s="58"/>
      <c r="O188" s="45"/>
      <c r="P188" s="45"/>
    </row>
    <row r="189" s="39" customFormat="1" ht="409.5" hidden="1" customHeight="1" spans="1:16">
      <c r="A189" s="58"/>
      <c r="B189" s="45"/>
      <c r="C189" s="45"/>
      <c r="D189" s="45"/>
      <c r="E189" s="45"/>
      <c r="F189" s="45"/>
      <c r="G189" s="45"/>
      <c r="H189" s="44"/>
      <c r="I189" s="45"/>
      <c r="J189" s="45"/>
      <c r="K189" s="45"/>
      <c r="L189" s="45"/>
      <c r="M189" s="45"/>
      <c r="N189" s="58"/>
      <c r="O189" s="45"/>
      <c r="P189" s="45"/>
    </row>
    <row r="190" s="39" customFormat="1" ht="17.25" customHeight="1" spans="1:16">
      <c r="A190" s="57" t="s">
        <v>838</v>
      </c>
      <c r="B190" s="45">
        <f>SUM(C190:G190)</f>
        <v>11864</v>
      </c>
      <c r="C190" s="45">
        <v>11453</v>
      </c>
      <c r="D190" s="45">
        <v>223</v>
      </c>
      <c r="E190" s="45">
        <v>188</v>
      </c>
      <c r="F190" s="45">
        <v>0</v>
      </c>
      <c r="G190" s="45">
        <v>0</v>
      </c>
      <c r="H190" s="43" t="s">
        <v>839</v>
      </c>
      <c r="I190" s="45">
        <f>SUM(J190:M190)</f>
        <v>6005</v>
      </c>
      <c r="J190" s="45">
        <v>713</v>
      </c>
      <c r="K190" s="45">
        <v>-322</v>
      </c>
      <c r="L190" s="45">
        <v>5614</v>
      </c>
      <c r="M190" s="45">
        <v>0</v>
      </c>
      <c r="N190" s="57" t="s">
        <v>840</v>
      </c>
      <c r="O190" s="45">
        <f>SUM(P190:P190)</f>
        <v>5859</v>
      </c>
      <c r="P190" s="45">
        <v>5859</v>
      </c>
    </row>
    <row r="191" s="39" customFormat="1" ht="16.9" customHeight="1"/>
  </sheetData>
  <mergeCells count="19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904861111111111" right="0.393055555555556" top="0.786805555555556" bottom="0.786805555555556" header="0.393055555555556" footer="0.393055555555556"/>
  <pageSetup paperSize="12" firstPageNumber="23" pageOrder="overThenDown" orientation="landscape" useFirstPageNumber="1"/>
  <headerFooter alignWithMargins="0">
    <oddFooter>&amp;C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showGridLines="0" showZeros="0" workbookViewId="0">
      <selection activeCell="C17" sqref="C17"/>
    </sheetView>
  </sheetViews>
  <sheetFormatPr defaultColWidth="9.125" defaultRowHeight="14.25"/>
  <cols>
    <col min="1" max="1" width="26.625" style="39" customWidth="1"/>
    <col min="2" max="2" width="9.125" style="39" hidden="1" customWidth="1"/>
    <col min="3" max="3" width="15.25" style="39" customWidth="1"/>
    <col min="4" max="5" width="16.75" style="39" customWidth="1"/>
    <col min="6" max="6" width="26" style="39" customWidth="1"/>
    <col min="7" max="7" width="9.125" style="39" hidden="1" customWidth="1"/>
    <col min="8" max="8" width="14.625" style="39" customWidth="1"/>
    <col min="9" max="9" width="14.125" style="39" customWidth="1"/>
    <col min="10" max="10" width="14.25" style="39" customWidth="1"/>
    <col min="11" max="15" width="9.125" style="39" hidden="1" customWidth="1"/>
    <col min="16" max="16384" width="9.125" style="40"/>
  </cols>
  <sheetData>
    <row r="1" s="39" customFormat="1" ht="33.95" customHeight="1" spans="1:13">
      <c r="A1" s="41" t="s">
        <v>38</v>
      </c>
      <c r="B1" s="41"/>
      <c r="C1" s="41"/>
      <c r="D1" s="41"/>
      <c r="E1" s="41"/>
      <c r="F1" s="41"/>
      <c r="G1" s="41"/>
      <c r="H1" s="41"/>
      <c r="I1" s="41"/>
      <c r="J1" s="41"/>
      <c r="K1" s="48"/>
      <c r="L1" s="48"/>
      <c r="M1" s="48"/>
    </row>
    <row r="2" s="39" customFormat="1" ht="17.1" customHeight="1" spans="2:13">
      <c r="B2" s="46"/>
      <c r="C2" s="46"/>
      <c r="D2" s="46"/>
      <c r="E2" s="46"/>
      <c r="F2" s="46"/>
      <c r="G2" s="46"/>
      <c r="H2" s="46"/>
      <c r="I2" s="46"/>
      <c r="J2" s="42" t="s">
        <v>37</v>
      </c>
      <c r="K2" s="48"/>
      <c r="L2" s="48"/>
      <c r="M2" s="48"/>
    </row>
    <row r="3" s="39" customFormat="1" ht="17.1" customHeight="1" spans="1:13">
      <c r="A3" s="42" t="s">
        <v>52</v>
      </c>
      <c r="B3" s="42"/>
      <c r="C3" s="42"/>
      <c r="D3" s="42"/>
      <c r="E3" s="42"/>
      <c r="F3" s="42"/>
      <c r="G3" s="42"/>
      <c r="H3" s="42"/>
      <c r="I3" s="42"/>
      <c r="J3" s="42"/>
      <c r="K3" s="48"/>
      <c r="L3" s="48"/>
      <c r="M3" s="48"/>
    </row>
    <row r="4" s="39" customFormat="1" ht="17.1" customHeight="1" spans="1:14">
      <c r="A4" s="43" t="s">
        <v>53</v>
      </c>
      <c r="B4" s="43" t="s">
        <v>841</v>
      </c>
      <c r="C4" s="43" t="s">
        <v>54</v>
      </c>
      <c r="D4" s="43" t="s">
        <v>55</v>
      </c>
      <c r="E4" s="43" t="s">
        <v>56</v>
      </c>
      <c r="F4" s="43" t="s">
        <v>53</v>
      </c>
      <c r="G4" s="43" t="s">
        <v>841</v>
      </c>
      <c r="H4" s="43" t="s">
        <v>54</v>
      </c>
      <c r="I4" s="43" t="s">
        <v>55</v>
      </c>
      <c r="J4" s="43" t="s">
        <v>56</v>
      </c>
      <c r="K4" s="49"/>
      <c r="L4" s="49"/>
      <c r="M4" s="49"/>
      <c r="N4" s="50"/>
    </row>
    <row r="5" s="39" customFormat="1" ht="17.1" customHeight="1" spans="1:14">
      <c r="A5" s="44" t="s">
        <v>842</v>
      </c>
      <c r="B5" s="47"/>
      <c r="C5" s="45">
        <v>215</v>
      </c>
      <c r="D5" s="45">
        <v>225</v>
      </c>
      <c r="E5" s="45">
        <v>225</v>
      </c>
      <c r="F5" s="44" t="s">
        <v>843</v>
      </c>
      <c r="G5" s="47"/>
      <c r="H5" s="45">
        <v>215</v>
      </c>
      <c r="I5" s="45">
        <v>0</v>
      </c>
      <c r="J5" s="45">
        <v>0</v>
      </c>
      <c r="K5" s="51"/>
      <c r="L5" s="51"/>
      <c r="M5" s="51"/>
      <c r="N5" s="50"/>
    </row>
    <row r="6" s="39" customFormat="1" ht="17.1" customHeight="1" spans="1:14">
      <c r="A6" s="44" t="s">
        <v>844</v>
      </c>
      <c r="B6" s="47"/>
      <c r="C6" s="45">
        <v>0</v>
      </c>
      <c r="D6" s="45">
        <v>0</v>
      </c>
      <c r="E6" s="45">
        <v>0</v>
      </c>
      <c r="F6" s="44" t="s">
        <v>845</v>
      </c>
      <c r="G6" s="47"/>
      <c r="H6" s="45">
        <v>0</v>
      </c>
      <c r="I6" s="45">
        <v>0</v>
      </c>
      <c r="J6" s="45">
        <v>0</v>
      </c>
      <c r="K6" s="51"/>
      <c r="L6" s="51"/>
      <c r="M6" s="51"/>
      <c r="N6" s="50"/>
    </row>
    <row r="7" s="39" customFormat="1" ht="17.1" customHeight="1" spans="1:14">
      <c r="A7" s="44" t="s">
        <v>846</v>
      </c>
      <c r="B7" s="47"/>
      <c r="C7" s="45">
        <v>0</v>
      </c>
      <c r="D7" s="45">
        <v>0</v>
      </c>
      <c r="E7" s="45">
        <v>0</v>
      </c>
      <c r="F7" s="44" t="s">
        <v>847</v>
      </c>
      <c r="G7" s="47"/>
      <c r="H7" s="45">
        <v>0</v>
      </c>
      <c r="I7" s="45">
        <v>195</v>
      </c>
      <c r="J7" s="45">
        <v>195</v>
      </c>
      <c r="K7" s="51"/>
      <c r="L7" s="51"/>
      <c r="M7" s="51"/>
      <c r="N7" s="50"/>
    </row>
    <row r="8" s="39" customFormat="1" ht="17.1" customHeight="1" spans="1:14">
      <c r="A8" s="44" t="s">
        <v>848</v>
      </c>
      <c r="B8" s="47"/>
      <c r="C8" s="45">
        <v>0</v>
      </c>
      <c r="D8" s="45">
        <v>0</v>
      </c>
      <c r="E8" s="45">
        <v>0</v>
      </c>
      <c r="F8" s="44" t="s">
        <v>849</v>
      </c>
      <c r="G8" s="47"/>
      <c r="H8" s="45">
        <v>0</v>
      </c>
      <c r="I8" s="45">
        <v>0</v>
      </c>
      <c r="J8" s="45">
        <v>0</v>
      </c>
      <c r="K8" s="51"/>
      <c r="L8" s="51"/>
      <c r="M8" s="51"/>
      <c r="N8" s="50"/>
    </row>
    <row r="9" s="39" customFormat="1" ht="17.1" customHeight="1" spans="1:14">
      <c r="A9" s="44" t="s">
        <v>850</v>
      </c>
      <c r="B9" s="47"/>
      <c r="C9" s="45">
        <v>0</v>
      </c>
      <c r="D9" s="45">
        <v>0</v>
      </c>
      <c r="E9" s="45">
        <v>0</v>
      </c>
      <c r="F9" s="44" t="s">
        <v>851</v>
      </c>
      <c r="G9" s="47"/>
      <c r="H9" s="45">
        <v>0</v>
      </c>
      <c r="I9" s="45">
        <v>0</v>
      </c>
      <c r="J9" s="45">
        <v>0</v>
      </c>
      <c r="K9" s="51"/>
      <c r="L9" s="51"/>
      <c r="M9" s="51"/>
      <c r="N9" s="50"/>
    </row>
    <row r="10" s="39" customFormat="1" ht="17.1" customHeight="1" spans="1:14">
      <c r="A10" s="43" t="s">
        <v>104</v>
      </c>
      <c r="B10" s="47"/>
      <c r="C10" s="45">
        <v>215</v>
      </c>
      <c r="D10" s="45">
        <v>225</v>
      </c>
      <c r="E10" s="45">
        <v>225</v>
      </c>
      <c r="F10" s="43" t="s">
        <v>105</v>
      </c>
      <c r="G10" s="47"/>
      <c r="H10" s="45">
        <v>215</v>
      </c>
      <c r="I10" s="45">
        <v>195</v>
      </c>
      <c r="J10" s="45">
        <v>195</v>
      </c>
      <c r="K10" s="51"/>
      <c r="L10" s="51"/>
      <c r="M10" s="51"/>
      <c r="N10" s="50"/>
    </row>
    <row r="11" s="39" customFormat="1" ht="17.1" customHeight="1" spans="1:14">
      <c r="A11" s="44" t="s">
        <v>178</v>
      </c>
      <c r="B11" s="47"/>
      <c r="C11" s="45"/>
      <c r="D11" s="45"/>
      <c r="E11" s="45">
        <v>0</v>
      </c>
      <c r="F11" s="44"/>
      <c r="G11" s="47"/>
      <c r="H11" s="45"/>
      <c r="I11" s="45"/>
      <c r="J11" s="45"/>
      <c r="K11" s="51"/>
      <c r="L11" s="51"/>
      <c r="M11" s="51"/>
      <c r="N11" s="50"/>
    </row>
    <row r="12" s="39" customFormat="1" ht="17.1" customHeight="1" spans="1:14">
      <c r="A12" s="44" t="s">
        <v>265</v>
      </c>
      <c r="B12" s="47"/>
      <c r="C12" s="45"/>
      <c r="D12" s="45"/>
      <c r="E12" s="45">
        <v>0</v>
      </c>
      <c r="F12" s="44"/>
      <c r="G12" s="47"/>
      <c r="H12" s="45"/>
      <c r="I12" s="45"/>
      <c r="J12" s="45"/>
      <c r="K12" s="51"/>
      <c r="L12" s="51"/>
      <c r="M12" s="51"/>
      <c r="N12" s="50"/>
    </row>
    <row r="13" s="39" customFormat="1" ht="17.1" customHeight="1" spans="1:14">
      <c r="A13" s="44" t="s">
        <v>311</v>
      </c>
      <c r="B13" s="47"/>
      <c r="C13" s="45"/>
      <c r="D13" s="45"/>
      <c r="E13" s="45">
        <v>0</v>
      </c>
      <c r="F13" s="44"/>
      <c r="G13" s="47"/>
      <c r="H13" s="45"/>
      <c r="I13" s="45"/>
      <c r="J13" s="45"/>
      <c r="K13" s="51"/>
      <c r="L13" s="51"/>
      <c r="M13" s="51"/>
      <c r="N13" s="50"/>
    </row>
    <row r="14" s="39" customFormat="1" ht="17.1" customHeight="1" spans="1:14">
      <c r="A14" s="44"/>
      <c r="B14" s="47"/>
      <c r="C14" s="45"/>
      <c r="D14" s="45"/>
      <c r="E14" s="45"/>
      <c r="F14" s="44" t="s">
        <v>267</v>
      </c>
      <c r="G14" s="47"/>
      <c r="H14" s="45"/>
      <c r="I14" s="45"/>
      <c r="J14" s="45">
        <v>30</v>
      </c>
      <c r="K14" s="51"/>
      <c r="L14" s="51"/>
      <c r="M14" s="51"/>
      <c r="N14" s="50"/>
    </row>
    <row r="15" s="39" customFormat="1" ht="17.1" customHeight="1" spans="1:14">
      <c r="A15" s="44"/>
      <c r="B15" s="47"/>
      <c r="C15" s="45"/>
      <c r="D15" s="45"/>
      <c r="E15" s="45"/>
      <c r="F15" s="44" t="s">
        <v>316</v>
      </c>
      <c r="G15" s="47"/>
      <c r="H15" s="45"/>
      <c r="I15" s="45"/>
      <c r="J15" s="45">
        <v>0</v>
      </c>
      <c r="K15" s="51"/>
      <c r="L15" s="51"/>
      <c r="M15" s="51"/>
      <c r="N15" s="50"/>
    </row>
    <row r="16" s="39" customFormat="1" ht="17.1" customHeight="1" spans="1:14">
      <c r="A16" s="44"/>
      <c r="B16" s="47"/>
      <c r="C16" s="45"/>
      <c r="D16" s="45"/>
      <c r="E16" s="45"/>
      <c r="F16" s="44"/>
      <c r="G16" s="47"/>
      <c r="H16" s="45"/>
      <c r="I16" s="45"/>
      <c r="J16" s="45"/>
      <c r="K16" s="51"/>
      <c r="L16" s="51"/>
      <c r="M16" s="51"/>
      <c r="N16" s="50"/>
    </row>
    <row r="17" s="39" customFormat="1" ht="17.1" customHeight="1" spans="1:14">
      <c r="A17" s="44"/>
      <c r="B17" s="47"/>
      <c r="C17" s="45"/>
      <c r="D17" s="45"/>
      <c r="E17" s="45"/>
      <c r="F17" s="44"/>
      <c r="G17" s="47"/>
      <c r="H17" s="45"/>
      <c r="I17" s="45"/>
      <c r="J17" s="45"/>
      <c r="K17" s="51"/>
      <c r="L17" s="51"/>
      <c r="M17" s="51"/>
      <c r="N17" s="50"/>
    </row>
    <row r="18" s="39" customFormat="1" ht="17.1" customHeight="1" spans="1:14">
      <c r="A18" s="44"/>
      <c r="B18" s="47"/>
      <c r="C18" s="45"/>
      <c r="D18" s="45"/>
      <c r="E18" s="45"/>
      <c r="F18" s="44"/>
      <c r="G18" s="47"/>
      <c r="H18" s="45"/>
      <c r="I18" s="45"/>
      <c r="J18" s="45"/>
      <c r="K18" s="51"/>
      <c r="L18" s="51"/>
      <c r="M18" s="51"/>
      <c r="N18" s="50"/>
    </row>
    <row r="19" s="39" customFormat="1" ht="17.1" customHeight="1" spans="1:14">
      <c r="A19" s="44"/>
      <c r="B19" s="47"/>
      <c r="C19" s="45"/>
      <c r="D19" s="45"/>
      <c r="E19" s="45"/>
      <c r="F19" s="44"/>
      <c r="G19" s="47"/>
      <c r="H19" s="45"/>
      <c r="I19" s="45"/>
      <c r="J19" s="45"/>
      <c r="K19" s="51"/>
      <c r="L19" s="51"/>
      <c r="M19" s="51"/>
      <c r="N19" s="50"/>
    </row>
    <row r="20" s="39" customFormat="1" ht="17.1" customHeight="1" spans="1:14">
      <c r="A20" s="44"/>
      <c r="B20" s="47"/>
      <c r="C20" s="45"/>
      <c r="D20" s="45"/>
      <c r="E20" s="45"/>
      <c r="F20" s="44"/>
      <c r="G20" s="47"/>
      <c r="H20" s="45"/>
      <c r="I20" s="45"/>
      <c r="J20" s="45" t="s">
        <v>852</v>
      </c>
      <c r="K20" s="51"/>
      <c r="L20" s="51"/>
      <c r="M20" s="51"/>
      <c r="N20" s="50"/>
    </row>
    <row r="21" s="39" customFormat="1" ht="17.1" customHeight="1" spans="1:14">
      <c r="A21" s="44"/>
      <c r="B21" s="47"/>
      <c r="C21" s="45"/>
      <c r="D21" s="45"/>
      <c r="E21" s="45"/>
      <c r="F21" s="44"/>
      <c r="G21" s="47"/>
      <c r="H21" s="45"/>
      <c r="I21" s="45"/>
      <c r="J21" s="45"/>
      <c r="K21" s="51"/>
      <c r="L21" s="51"/>
      <c r="M21" s="51"/>
      <c r="N21" s="50"/>
    </row>
    <row r="22" s="39" customFormat="1" ht="17.1" customHeight="1" spans="1:14">
      <c r="A22" s="44"/>
      <c r="B22" s="47"/>
      <c r="C22" s="45"/>
      <c r="D22" s="45"/>
      <c r="E22" s="45"/>
      <c r="F22" s="44"/>
      <c r="G22" s="47"/>
      <c r="H22" s="45"/>
      <c r="I22" s="45"/>
      <c r="J22" s="45"/>
      <c r="K22" s="51"/>
      <c r="L22" s="51"/>
      <c r="M22" s="51"/>
      <c r="N22" s="50"/>
    </row>
    <row r="23" s="39" customFormat="1" ht="17.1" customHeight="1" spans="1:14">
      <c r="A23" s="44"/>
      <c r="B23" s="47"/>
      <c r="C23" s="45"/>
      <c r="D23" s="45"/>
      <c r="E23" s="45"/>
      <c r="F23" s="44"/>
      <c r="G23" s="47"/>
      <c r="H23" s="45"/>
      <c r="I23" s="45"/>
      <c r="J23" s="45"/>
      <c r="K23" s="51"/>
      <c r="L23" s="51"/>
      <c r="M23" s="51"/>
      <c r="N23" s="50"/>
    </row>
    <row r="24" s="39" customFormat="1" ht="17.25" customHeight="1" spans="1:14">
      <c r="A24" s="44"/>
      <c r="B24" s="47"/>
      <c r="C24" s="45"/>
      <c r="D24" s="45"/>
      <c r="E24" s="45"/>
      <c r="F24" s="44"/>
      <c r="G24" s="47"/>
      <c r="H24" s="45"/>
      <c r="I24" s="45"/>
      <c r="J24" s="45"/>
      <c r="K24" s="51"/>
      <c r="L24" s="51"/>
      <c r="M24" s="51"/>
      <c r="N24" s="50"/>
    </row>
    <row r="25" s="39" customFormat="1" ht="17.25" customHeight="1" spans="1:14">
      <c r="A25" s="44"/>
      <c r="B25" s="47"/>
      <c r="C25" s="45"/>
      <c r="D25" s="45"/>
      <c r="E25" s="45"/>
      <c r="F25" s="44"/>
      <c r="G25" s="47"/>
      <c r="H25" s="45"/>
      <c r="I25" s="45"/>
      <c r="J25" s="45"/>
      <c r="K25" s="51"/>
      <c r="L25" s="51"/>
      <c r="M25" s="51"/>
      <c r="N25" s="50"/>
    </row>
    <row r="26" s="39" customFormat="1" ht="17.25" customHeight="1" spans="1:14">
      <c r="A26" s="44"/>
      <c r="B26" s="47"/>
      <c r="C26" s="45"/>
      <c r="D26" s="45"/>
      <c r="E26" s="45"/>
      <c r="F26" s="44"/>
      <c r="G26" s="47"/>
      <c r="H26" s="45"/>
      <c r="I26" s="45"/>
      <c r="J26" s="45"/>
      <c r="K26" s="51"/>
      <c r="L26" s="51"/>
      <c r="M26" s="51"/>
      <c r="N26" s="50"/>
    </row>
    <row r="27" s="39" customFormat="1" ht="17.1" customHeight="1" spans="1:14">
      <c r="A27" s="44"/>
      <c r="B27" s="47"/>
      <c r="C27" s="45"/>
      <c r="D27" s="45"/>
      <c r="E27" s="45"/>
      <c r="F27" s="44"/>
      <c r="G27" s="47"/>
      <c r="H27" s="45"/>
      <c r="I27" s="45"/>
      <c r="J27" s="45"/>
      <c r="K27" s="51"/>
      <c r="L27" s="51"/>
      <c r="M27" s="51"/>
      <c r="N27" s="50"/>
    </row>
    <row r="28" s="39" customFormat="1" ht="17.1" customHeight="1" spans="1:14">
      <c r="A28" s="43" t="s">
        <v>319</v>
      </c>
      <c r="B28" s="47"/>
      <c r="C28" s="45"/>
      <c r="D28" s="45"/>
      <c r="E28" s="45">
        <v>225</v>
      </c>
      <c r="F28" s="43" t="s">
        <v>320</v>
      </c>
      <c r="G28" s="47"/>
      <c r="H28" s="45"/>
      <c r="I28" s="45"/>
      <c r="J28" s="45">
        <v>225</v>
      </c>
      <c r="K28" s="51"/>
      <c r="L28" s="51"/>
      <c r="M28" s="51"/>
      <c r="N28" s="50"/>
    </row>
    <row r="29" s="39" customFormat="1" ht="17.1" customHeight="1"/>
  </sheetData>
  <mergeCells count="2">
    <mergeCell ref="A1:J1"/>
    <mergeCell ref="A3:J3"/>
  </mergeCells>
  <pageMargins left="0.904861111111111" right="0.708333333333333" top="0.984027777777778" bottom="0.786805555555556" header="0.393055555555556" footer="0.393055555555556"/>
  <pageSetup paperSize="12" firstPageNumber="31" pageOrder="overThenDown" orientation="landscape" useFirstPageNumber="1"/>
  <headerFooter alignWithMargins="0">
    <oddFooter>&amp;C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3"/>
  <sheetViews>
    <sheetView showGridLines="0" showZeros="0" topLeftCell="A19" workbookViewId="0">
      <selection activeCell="C17" sqref="C17"/>
    </sheetView>
  </sheetViews>
  <sheetFormatPr defaultColWidth="9.125" defaultRowHeight="14.25" outlineLevelCol="3"/>
  <cols>
    <col min="1" max="1" width="34.5" style="39" customWidth="1"/>
    <col min="2" max="2" width="23.625" style="39" customWidth="1"/>
    <col min="3" max="3" width="34.5" style="39" customWidth="1"/>
    <col min="4" max="4" width="23.625" style="39" customWidth="1"/>
    <col min="5" max="16384" width="9.125" style="40"/>
  </cols>
  <sheetData>
    <row r="1" s="39" customFormat="1" ht="35.25" customHeight="1" spans="1:4">
      <c r="A1" s="41" t="s">
        <v>40</v>
      </c>
      <c r="B1" s="41"/>
      <c r="C1" s="41"/>
      <c r="D1" s="41"/>
    </row>
    <row r="2" s="39" customFormat="1" ht="17.1" customHeight="1" spans="1:4">
      <c r="A2" s="42" t="s">
        <v>39</v>
      </c>
      <c r="B2" s="42"/>
      <c r="C2" s="42"/>
      <c r="D2" s="42"/>
    </row>
    <row r="3" s="39" customFormat="1" ht="17.1" customHeight="1" spans="1:4">
      <c r="A3" s="42" t="s">
        <v>52</v>
      </c>
      <c r="B3" s="42"/>
      <c r="C3" s="42"/>
      <c r="D3" s="42"/>
    </row>
    <row r="4" s="39" customFormat="1" ht="17.1" customHeight="1" spans="1:4">
      <c r="A4" s="43" t="s">
        <v>53</v>
      </c>
      <c r="B4" s="43" t="s">
        <v>56</v>
      </c>
      <c r="C4" s="43" t="s">
        <v>53</v>
      </c>
      <c r="D4" s="43" t="s">
        <v>56</v>
      </c>
    </row>
    <row r="5" s="39" customFormat="1" ht="17.1" customHeight="1" spans="1:4">
      <c r="A5" s="44" t="s">
        <v>842</v>
      </c>
      <c r="B5" s="45">
        <v>225</v>
      </c>
      <c r="C5" s="44" t="s">
        <v>843</v>
      </c>
      <c r="D5" s="45">
        <v>0</v>
      </c>
    </row>
    <row r="6" s="39" customFormat="1" ht="17.1" customHeight="1" spans="1:4">
      <c r="A6" s="44" t="s">
        <v>853</v>
      </c>
      <c r="B6" s="45">
        <v>0</v>
      </c>
      <c r="C6" s="44" t="s">
        <v>854</v>
      </c>
      <c r="D6" s="45">
        <v>0</v>
      </c>
    </row>
    <row r="7" s="39" customFormat="1" ht="17.1" customHeight="1" spans="1:4">
      <c r="A7" s="44" t="s">
        <v>855</v>
      </c>
      <c r="B7" s="45">
        <v>0</v>
      </c>
      <c r="C7" s="44" t="s">
        <v>856</v>
      </c>
      <c r="D7" s="45">
        <v>0</v>
      </c>
    </row>
    <row r="8" s="39" customFormat="1" ht="17.1" customHeight="1" spans="1:4">
      <c r="A8" s="44" t="s">
        <v>857</v>
      </c>
      <c r="B8" s="45">
        <v>0</v>
      </c>
      <c r="C8" s="44" t="s">
        <v>858</v>
      </c>
      <c r="D8" s="45">
        <v>0</v>
      </c>
    </row>
    <row r="9" s="39" customFormat="1" ht="17.1" customHeight="1" spans="1:4">
      <c r="A9" s="44" t="s">
        <v>859</v>
      </c>
      <c r="B9" s="45">
        <v>0</v>
      </c>
      <c r="C9" s="44" t="s">
        <v>860</v>
      </c>
      <c r="D9" s="45">
        <v>0</v>
      </c>
    </row>
    <row r="10" s="39" customFormat="1" ht="17.1" customHeight="1" spans="1:4">
      <c r="A10" s="44" t="s">
        <v>861</v>
      </c>
      <c r="B10" s="45">
        <v>0</v>
      </c>
      <c r="C10" s="44" t="s">
        <v>862</v>
      </c>
      <c r="D10" s="45">
        <v>0</v>
      </c>
    </row>
    <row r="11" s="39" customFormat="1" ht="17.1" customHeight="1" spans="1:4">
      <c r="A11" s="44" t="s">
        <v>863</v>
      </c>
      <c r="B11" s="45">
        <v>0</v>
      </c>
      <c r="C11" s="44" t="s">
        <v>864</v>
      </c>
      <c r="D11" s="45">
        <v>0</v>
      </c>
    </row>
    <row r="12" s="39" customFormat="1" ht="17.1" customHeight="1" spans="1:4">
      <c r="A12" s="44" t="s">
        <v>865</v>
      </c>
      <c r="B12" s="45">
        <v>0</v>
      </c>
      <c r="C12" s="44" t="s">
        <v>866</v>
      </c>
      <c r="D12" s="45">
        <v>0</v>
      </c>
    </row>
    <row r="13" s="39" customFormat="1" ht="17.1" customHeight="1" spans="1:4">
      <c r="A13" s="44" t="s">
        <v>867</v>
      </c>
      <c r="B13" s="45">
        <v>0</v>
      </c>
      <c r="C13" s="44" t="s">
        <v>868</v>
      </c>
      <c r="D13" s="45">
        <v>0</v>
      </c>
    </row>
    <row r="14" s="39" customFormat="1" ht="17.1" customHeight="1" spans="1:4">
      <c r="A14" s="44" t="s">
        <v>869</v>
      </c>
      <c r="B14" s="45">
        <v>0</v>
      </c>
      <c r="C14" s="44" t="s">
        <v>870</v>
      </c>
      <c r="D14" s="45">
        <v>0</v>
      </c>
    </row>
    <row r="15" s="39" customFormat="1" ht="17.1" customHeight="1" spans="1:4">
      <c r="A15" s="44" t="s">
        <v>871</v>
      </c>
      <c r="B15" s="45">
        <v>0</v>
      </c>
      <c r="C15" s="44" t="s">
        <v>845</v>
      </c>
      <c r="D15" s="45">
        <v>0</v>
      </c>
    </row>
    <row r="16" s="39" customFormat="1" ht="17.1" customHeight="1" spans="1:4">
      <c r="A16" s="44" t="s">
        <v>872</v>
      </c>
      <c r="B16" s="45">
        <v>0</v>
      </c>
      <c r="C16" s="44" t="s">
        <v>873</v>
      </c>
      <c r="D16" s="45">
        <v>0</v>
      </c>
    </row>
    <row r="17" s="39" customFormat="1" ht="17.1" customHeight="1" spans="1:4">
      <c r="A17" s="44" t="s">
        <v>874</v>
      </c>
      <c r="B17" s="45">
        <v>0</v>
      </c>
      <c r="C17" s="44" t="s">
        <v>875</v>
      </c>
      <c r="D17" s="45">
        <v>0</v>
      </c>
    </row>
    <row r="18" s="39" customFormat="1" ht="17.1" customHeight="1" spans="1:4">
      <c r="A18" s="44" t="s">
        <v>876</v>
      </c>
      <c r="B18" s="45">
        <v>0</v>
      </c>
      <c r="C18" s="44" t="s">
        <v>877</v>
      </c>
      <c r="D18" s="45">
        <v>0</v>
      </c>
    </row>
    <row r="19" s="39" customFormat="1" ht="17.1" customHeight="1" spans="1:4">
      <c r="A19" s="44" t="s">
        <v>878</v>
      </c>
      <c r="B19" s="45">
        <v>0</v>
      </c>
      <c r="C19" s="44" t="s">
        <v>879</v>
      </c>
      <c r="D19" s="45">
        <v>0</v>
      </c>
    </row>
    <row r="20" s="39" customFormat="1" ht="17.1" customHeight="1" spans="1:4">
      <c r="A20" s="44" t="s">
        <v>880</v>
      </c>
      <c r="B20" s="45">
        <v>0</v>
      </c>
      <c r="C20" s="44" t="s">
        <v>881</v>
      </c>
      <c r="D20" s="45">
        <v>0</v>
      </c>
    </row>
    <row r="21" s="39" customFormat="1" ht="17.1" customHeight="1" spans="1:4">
      <c r="A21" s="44" t="s">
        <v>882</v>
      </c>
      <c r="B21" s="45">
        <v>0</v>
      </c>
      <c r="C21" s="44" t="s">
        <v>883</v>
      </c>
      <c r="D21" s="45">
        <v>0</v>
      </c>
    </row>
    <row r="22" s="39" customFormat="1" ht="17.1" customHeight="1" spans="1:4">
      <c r="A22" s="44" t="s">
        <v>884</v>
      </c>
      <c r="B22" s="45">
        <v>0</v>
      </c>
      <c r="C22" s="44" t="s">
        <v>885</v>
      </c>
      <c r="D22" s="45">
        <v>0</v>
      </c>
    </row>
    <row r="23" s="39" customFormat="1" ht="17.1" customHeight="1" spans="1:4">
      <c r="A23" s="44" t="s">
        <v>886</v>
      </c>
      <c r="B23" s="45">
        <v>0</v>
      </c>
      <c r="C23" s="44" t="s">
        <v>887</v>
      </c>
      <c r="D23" s="45">
        <v>0</v>
      </c>
    </row>
    <row r="24" s="39" customFormat="1" ht="17.1" customHeight="1" spans="1:4">
      <c r="A24" s="44" t="s">
        <v>888</v>
      </c>
      <c r="B24" s="45">
        <v>0</v>
      </c>
      <c r="C24" s="44" t="s">
        <v>889</v>
      </c>
      <c r="D24" s="45">
        <v>195</v>
      </c>
    </row>
    <row r="25" s="39" customFormat="1" ht="17.1" customHeight="1" spans="1:4">
      <c r="A25" s="44" t="s">
        <v>890</v>
      </c>
      <c r="B25" s="45">
        <v>0</v>
      </c>
      <c r="C25" s="44" t="s">
        <v>891</v>
      </c>
      <c r="D25" s="45">
        <v>195</v>
      </c>
    </row>
    <row r="26" s="39" customFormat="1" ht="17.1" customHeight="1" spans="1:4">
      <c r="A26" s="44" t="s">
        <v>892</v>
      </c>
      <c r="B26" s="45">
        <v>0</v>
      </c>
      <c r="C26" s="44" t="s">
        <v>849</v>
      </c>
      <c r="D26" s="45">
        <v>0</v>
      </c>
    </row>
    <row r="27" s="39" customFormat="1" ht="17.1" customHeight="1" spans="1:4">
      <c r="A27" s="44" t="s">
        <v>893</v>
      </c>
      <c r="B27" s="45">
        <v>0</v>
      </c>
      <c r="C27" s="44" t="s">
        <v>894</v>
      </c>
      <c r="D27" s="45">
        <v>0</v>
      </c>
    </row>
    <row r="28" s="39" customFormat="1" ht="17.1" customHeight="1" spans="1:4">
      <c r="A28" s="44" t="s">
        <v>895</v>
      </c>
      <c r="B28" s="45">
        <v>0</v>
      </c>
      <c r="C28" s="44" t="s">
        <v>896</v>
      </c>
      <c r="D28" s="45">
        <v>0</v>
      </c>
    </row>
    <row r="29" s="39" customFormat="1" ht="17.1" customHeight="1" spans="1:4">
      <c r="A29" s="44" t="s">
        <v>897</v>
      </c>
      <c r="B29" s="45">
        <v>0</v>
      </c>
      <c r="C29" s="44" t="s">
        <v>898</v>
      </c>
      <c r="D29" s="45">
        <v>0</v>
      </c>
    </row>
    <row r="30" s="39" customFormat="1" ht="17.1" customHeight="1" spans="1:4">
      <c r="A30" s="44" t="s">
        <v>899</v>
      </c>
      <c r="B30" s="45">
        <v>0</v>
      </c>
      <c r="C30" s="44" t="s">
        <v>900</v>
      </c>
      <c r="D30" s="45">
        <v>0</v>
      </c>
    </row>
    <row r="31" s="39" customFormat="1" ht="17.1" customHeight="1" spans="1:4">
      <c r="A31" s="44" t="s">
        <v>901</v>
      </c>
      <c r="B31" s="45">
        <v>0</v>
      </c>
      <c r="C31" s="44" t="s">
        <v>902</v>
      </c>
      <c r="D31" s="45">
        <v>0</v>
      </c>
    </row>
    <row r="32" s="39" customFormat="1" ht="17.1" customHeight="1" spans="1:4">
      <c r="A32" s="44" t="s">
        <v>903</v>
      </c>
      <c r="B32" s="45">
        <v>0</v>
      </c>
      <c r="C32" s="44"/>
      <c r="D32" s="45"/>
    </row>
    <row r="33" s="39" customFormat="1" ht="17.1" customHeight="1" spans="1:4">
      <c r="A33" s="44" t="s">
        <v>904</v>
      </c>
      <c r="B33" s="45">
        <v>0</v>
      </c>
      <c r="C33" s="44"/>
      <c r="D33" s="45"/>
    </row>
    <row r="34" s="39" customFormat="1" ht="17.1" customHeight="1" spans="1:4">
      <c r="A34" s="44" t="s">
        <v>905</v>
      </c>
      <c r="B34" s="45">
        <v>0</v>
      </c>
      <c r="C34" s="44"/>
      <c r="D34" s="45"/>
    </row>
    <row r="35" s="39" customFormat="1" ht="17.1" customHeight="1" spans="1:4">
      <c r="A35" s="44" t="s">
        <v>906</v>
      </c>
      <c r="B35" s="45">
        <v>225</v>
      </c>
      <c r="C35" s="44"/>
      <c r="D35" s="45"/>
    </row>
    <row r="36" s="39" customFormat="1" ht="17.1" customHeight="1" spans="1:4">
      <c r="A36" s="44" t="s">
        <v>844</v>
      </c>
      <c r="B36" s="45">
        <v>0</v>
      </c>
      <c r="C36" s="44"/>
      <c r="D36" s="45"/>
    </row>
    <row r="37" s="39" customFormat="1" ht="17.1" customHeight="1" spans="1:4">
      <c r="A37" s="44" t="s">
        <v>907</v>
      </c>
      <c r="B37" s="45">
        <v>0</v>
      </c>
      <c r="C37" s="44"/>
      <c r="D37" s="45"/>
    </row>
    <row r="38" s="39" customFormat="1" ht="17.1" customHeight="1" spans="1:4">
      <c r="A38" s="44" t="s">
        <v>908</v>
      </c>
      <c r="B38" s="45">
        <v>0</v>
      </c>
      <c r="C38" s="44"/>
      <c r="D38" s="45"/>
    </row>
    <row r="39" s="39" customFormat="1" ht="17.1" customHeight="1" spans="1:4">
      <c r="A39" s="44" t="s">
        <v>909</v>
      </c>
      <c r="B39" s="45">
        <v>0</v>
      </c>
      <c r="C39" s="44"/>
      <c r="D39" s="45"/>
    </row>
    <row r="40" s="39" customFormat="1" ht="17.1" customHeight="1" spans="1:4">
      <c r="A40" s="44" t="s">
        <v>910</v>
      </c>
      <c r="B40" s="45">
        <v>0</v>
      </c>
      <c r="C40" s="44"/>
      <c r="D40" s="45"/>
    </row>
    <row r="41" s="39" customFormat="1" ht="17.1" customHeight="1" spans="1:4">
      <c r="A41" s="44" t="s">
        <v>846</v>
      </c>
      <c r="B41" s="45">
        <v>0</v>
      </c>
      <c r="C41" s="44"/>
      <c r="D41" s="45"/>
    </row>
    <row r="42" s="39" customFormat="1" ht="17.1" customHeight="1" spans="1:4">
      <c r="A42" s="44" t="s">
        <v>911</v>
      </c>
      <c r="B42" s="45">
        <v>0</v>
      </c>
      <c r="C42" s="44"/>
      <c r="D42" s="45"/>
    </row>
    <row r="43" s="39" customFormat="1" ht="17.1" customHeight="1" spans="1:4">
      <c r="A43" s="44" t="s">
        <v>912</v>
      </c>
      <c r="B43" s="45">
        <v>0</v>
      </c>
      <c r="C43" s="44"/>
      <c r="D43" s="45"/>
    </row>
    <row r="44" s="39" customFormat="1" ht="17.1" customHeight="1" spans="1:4">
      <c r="A44" s="44" t="s">
        <v>913</v>
      </c>
      <c r="B44" s="45">
        <v>0</v>
      </c>
      <c r="C44" s="44"/>
      <c r="D44" s="45"/>
    </row>
    <row r="45" s="39" customFormat="1" ht="17.1" customHeight="1" spans="1:4">
      <c r="A45" s="44" t="s">
        <v>914</v>
      </c>
      <c r="B45" s="45">
        <v>0</v>
      </c>
      <c r="C45" s="44"/>
      <c r="D45" s="45"/>
    </row>
    <row r="46" s="39" customFormat="1" ht="17.1" customHeight="1" spans="1:4">
      <c r="A46" s="44" t="s">
        <v>848</v>
      </c>
      <c r="B46" s="45">
        <v>0</v>
      </c>
      <c r="C46" s="44"/>
      <c r="D46" s="45"/>
    </row>
    <row r="47" s="39" customFormat="1" ht="17.1" customHeight="1" spans="1:4">
      <c r="A47" s="44" t="s">
        <v>915</v>
      </c>
      <c r="B47" s="45">
        <v>0</v>
      </c>
      <c r="C47" s="44"/>
      <c r="D47" s="45"/>
    </row>
    <row r="48" s="39" customFormat="1" ht="17.1" customHeight="1" spans="1:4">
      <c r="A48" s="44" t="s">
        <v>916</v>
      </c>
      <c r="B48" s="45">
        <v>0</v>
      </c>
      <c r="C48" s="44"/>
      <c r="D48" s="45"/>
    </row>
    <row r="49" s="39" customFormat="1" ht="17.1" customHeight="1" spans="1:4">
      <c r="A49" s="44" t="s">
        <v>917</v>
      </c>
      <c r="B49" s="45">
        <v>0</v>
      </c>
      <c r="C49" s="44"/>
      <c r="D49" s="45"/>
    </row>
    <row r="50" s="39" customFormat="1" ht="17.1" customHeight="1" spans="1:4">
      <c r="A50" s="44" t="s">
        <v>850</v>
      </c>
      <c r="B50" s="45">
        <v>0</v>
      </c>
      <c r="C50" s="44"/>
      <c r="D50" s="45"/>
    </row>
    <row r="51" s="39" customFormat="1" ht="17.1" customHeight="1" spans="1:4">
      <c r="A51" s="44"/>
      <c r="B51" s="45"/>
      <c r="C51" s="44"/>
      <c r="D51" s="45"/>
    </row>
    <row r="52" s="39" customFormat="1" ht="17.1" customHeight="1" spans="1:4">
      <c r="A52" s="43" t="s">
        <v>104</v>
      </c>
      <c r="B52" s="45">
        <v>225</v>
      </c>
      <c r="C52" s="43" t="s">
        <v>105</v>
      </c>
      <c r="D52" s="45">
        <v>195</v>
      </c>
    </row>
    <row r="53" s="39" customFormat="1" ht="17.1" customHeight="1"/>
  </sheetData>
  <mergeCells count="3">
    <mergeCell ref="A1:D1"/>
    <mergeCell ref="A2:D2"/>
    <mergeCell ref="A3:D3"/>
  </mergeCells>
  <pageMargins left="0.904861111111111" right="0.904861111111111" top="0.393055555555556" bottom="0.590277777777778" header="0.393055555555556" footer="0.393055555555556"/>
  <pageSetup paperSize="9" firstPageNumber="32" pageOrder="overThenDown" orientation="landscape" useFirstPageNumber="1"/>
  <headerFooter alignWithMargins="0">
    <oddFooter>&amp;C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showGridLines="0" showZeros="0" workbookViewId="0">
      <selection activeCell="C17" sqref="C17"/>
    </sheetView>
  </sheetViews>
  <sheetFormatPr defaultColWidth="9" defaultRowHeight="14.25" outlineLevelCol="4"/>
  <cols>
    <col min="1" max="1" width="39.625" style="33" customWidth="1"/>
    <col min="2" max="2" width="23.25" style="33" customWidth="1"/>
    <col min="3" max="3" width="23.625" style="33" customWidth="1"/>
    <col min="4" max="4" width="22.25" style="34" customWidth="1"/>
    <col min="5" max="5" width="18.625" style="34" customWidth="1"/>
    <col min="6" max="6" width="12.875" style="33" customWidth="1"/>
    <col min="7" max="7" width="20.25" style="33" customWidth="1"/>
    <col min="8" max="16384" width="9" style="33"/>
  </cols>
  <sheetData>
    <row r="1" ht="30.2" customHeight="1" spans="1:5">
      <c r="A1" s="3" t="s">
        <v>44</v>
      </c>
      <c r="B1" s="3"/>
      <c r="C1" s="3"/>
      <c r="D1" s="3"/>
      <c r="E1" s="3"/>
    </row>
    <row r="2" customHeight="1" spans="1:5">
      <c r="A2" s="4"/>
      <c r="B2" s="4"/>
      <c r="C2" s="4"/>
      <c r="D2" s="4"/>
      <c r="E2" s="5" t="s">
        <v>918</v>
      </c>
    </row>
    <row r="3" customHeight="1" spans="1:5">
      <c r="A3" s="1"/>
      <c r="B3" s="1"/>
      <c r="C3" s="1"/>
      <c r="D3" s="2"/>
      <c r="E3" s="5" t="s">
        <v>173</v>
      </c>
    </row>
    <row r="4" ht="30.75" customHeight="1" spans="1:5">
      <c r="A4" s="7" t="s">
        <v>919</v>
      </c>
      <c r="B4" s="7" t="s">
        <v>54</v>
      </c>
      <c r="C4" s="7" t="s">
        <v>55</v>
      </c>
      <c r="D4" s="7" t="s">
        <v>56</v>
      </c>
      <c r="E4" s="7" t="s">
        <v>920</v>
      </c>
    </row>
    <row r="5" ht="28.5" customHeight="1" spans="1:5">
      <c r="A5" s="8" t="s">
        <v>921</v>
      </c>
      <c r="B5" s="35">
        <v>209716.916279</v>
      </c>
      <c r="C5" s="35">
        <v>209016.916279</v>
      </c>
      <c r="D5" s="35">
        <v>180014</v>
      </c>
      <c r="E5" s="10">
        <f t="shared" ref="E5:E11" si="0">D5/B5</f>
        <v>0.858366617218974</v>
      </c>
    </row>
    <row r="6" ht="28.5" customHeight="1" spans="1:5">
      <c r="A6" s="20" t="s">
        <v>922</v>
      </c>
      <c r="B6" s="35">
        <v>156029.613279</v>
      </c>
      <c r="C6" s="35">
        <v>140582.754383</v>
      </c>
      <c r="D6" s="35">
        <v>108039</v>
      </c>
      <c r="E6" s="10">
        <f t="shared" si="0"/>
        <v>0.692426249924834</v>
      </c>
    </row>
    <row r="7" ht="28.5" customHeight="1" spans="1:5">
      <c r="A7" s="20" t="s">
        <v>923</v>
      </c>
      <c r="B7" s="35">
        <v>1116.57</v>
      </c>
      <c r="C7" s="35">
        <v>1116.57</v>
      </c>
      <c r="D7" s="35">
        <v>1068</v>
      </c>
      <c r="E7" s="10">
        <f t="shared" si="0"/>
        <v>0.956500712001935</v>
      </c>
    </row>
    <row r="8" ht="28.5" customHeight="1" spans="1:5">
      <c r="A8" s="20" t="s">
        <v>924</v>
      </c>
      <c r="B8" s="35">
        <v>30124.993</v>
      </c>
      <c r="C8" s="35">
        <v>5550.993</v>
      </c>
      <c r="D8" s="35">
        <v>15303</v>
      </c>
      <c r="E8" s="10">
        <f t="shared" si="0"/>
        <v>0.507983520527291</v>
      </c>
    </row>
    <row r="9" ht="28.5" customHeight="1" spans="1:5">
      <c r="A9" s="36" t="s">
        <v>925</v>
      </c>
      <c r="B9" s="35">
        <v>103640.609595</v>
      </c>
      <c r="C9" s="35">
        <v>103640.609595</v>
      </c>
      <c r="D9" s="35">
        <v>80960</v>
      </c>
      <c r="E9" s="10">
        <f t="shared" si="0"/>
        <v>0.781160978465586</v>
      </c>
    </row>
    <row r="10" ht="28.5" customHeight="1" spans="1:5">
      <c r="A10" s="36" t="s">
        <v>926</v>
      </c>
      <c r="B10" s="35">
        <v>83519.609595</v>
      </c>
      <c r="C10" s="35">
        <v>83519.609595</v>
      </c>
      <c r="D10" s="35">
        <v>50008</v>
      </c>
      <c r="E10" s="10">
        <f t="shared" si="0"/>
        <v>0.598757588098134</v>
      </c>
    </row>
    <row r="11" ht="28.5" customHeight="1" spans="1:5">
      <c r="A11" s="36" t="s">
        <v>927</v>
      </c>
      <c r="B11" s="35">
        <v>745</v>
      </c>
      <c r="C11" s="35">
        <v>745</v>
      </c>
      <c r="D11" s="35">
        <v>488</v>
      </c>
      <c r="E11" s="10">
        <f t="shared" si="0"/>
        <v>0.65503355704698</v>
      </c>
    </row>
    <row r="12" ht="28.5" customHeight="1" spans="1:5">
      <c r="A12" s="36" t="s">
        <v>928</v>
      </c>
      <c r="B12" s="37">
        <v>0</v>
      </c>
      <c r="C12" s="37">
        <v>0</v>
      </c>
      <c r="D12" s="37">
        <v>0</v>
      </c>
      <c r="E12" s="10"/>
    </row>
    <row r="13" ht="28.5" customHeight="1" spans="1:5">
      <c r="A13" s="36" t="s">
        <v>929</v>
      </c>
      <c r="B13" s="35">
        <v>39321.508896</v>
      </c>
      <c r="C13" s="35">
        <v>39321.508896</v>
      </c>
      <c r="D13" s="35">
        <v>35118.390048</v>
      </c>
      <c r="E13" s="10">
        <f t="shared" ref="E13:E19" si="1">D13/B13</f>
        <v>0.893108912500874</v>
      </c>
    </row>
    <row r="14" ht="28.5" customHeight="1" spans="1:5">
      <c r="A14" s="36" t="s">
        <v>926</v>
      </c>
      <c r="B14" s="35">
        <v>14746.858896</v>
      </c>
      <c r="C14" s="35">
        <v>14746.858896</v>
      </c>
      <c r="D14" s="35">
        <v>18819.122276</v>
      </c>
      <c r="E14" s="10">
        <f t="shared" si="1"/>
        <v>1.27614445955705</v>
      </c>
    </row>
    <row r="15" ht="28.5" customHeight="1" spans="1:5">
      <c r="A15" s="36" t="s">
        <v>927</v>
      </c>
      <c r="B15" s="35">
        <v>0.65</v>
      </c>
      <c r="C15" s="35">
        <v>0.65</v>
      </c>
      <c r="D15" s="35">
        <v>151.046295</v>
      </c>
      <c r="E15" s="10">
        <f t="shared" si="1"/>
        <v>232.378915384615</v>
      </c>
    </row>
    <row r="16" ht="28.5" customHeight="1" spans="1:5">
      <c r="A16" s="36" t="s">
        <v>928</v>
      </c>
      <c r="B16" s="35">
        <v>24574</v>
      </c>
      <c r="C16" s="35">
        <v>24574</v>
      </c>
      <c r="D16" s="35">
        <v>14964</v>
      </c>
      <c r="E16" s="10">
        <f t="shared" si="1"/>
        <v>0.608936274110849</v>
      </c>
    </row>
    <row r="17" ht="28.5" customHeight="1" spans="1:5">
      <c r="A17" s="36" t="s">
        <v>930</v>
      </c>
      <c r="B17" s="35">
        <v>44088.438711</v>
      </c>
      <c r="C17" s="35">
        <v>44088.438711</v>
      </c>
      <c r="D17" s="35">
        <v>46502</v>
      </c>
      <c r="E17" s="10">
        <f t="shared" si="1"/>
        <v>1.05474363256138</v>
      </c>
    </row>
    <row r="18" ht="28.5" customHeight="1" spans="1:5">
      <c r="A18" s="36" t="s">
        <v>926</v>
      </c>
      <c r="B18" s="35">
        <v>43868.148711</v>
      </c>
      <c r="C18" s="35">
        <v>43868.148711</v>
      </c>
      <c r="D18" s="35">
        <v>31486</v>
      </c>
      <c r="E18" s="10">
        <f t="shared" si="1"/>
        <v>0.717741708395933</v>
      </c>
    </row>
    <row r="19" ht="28.5" customHeight="1" spans="1:5">
      <c r="A19" s="36" t="s">
        <v>927</v>
      </c>
      <c r="B19" s="35">
        <v>212.29</v>
      </c>
      <c r="C19" s="35">
        <v>212.29</v>
      </c>
      <c r="D19" s="35">
        <v>192</v>
      </c>
      <c r="E19" s="10">
        <f t="shared" si="1"/>
        <v>0.904423194686514</v>
      </c>
    </row>
    <row r="20" ht="28.5" customHeight="1" spans="1:5">
      <c r="A20" s="36" t="s">
        <v>928</v>
      </c>
      <c r="B20" s="37">
        <v>0</v>
      </c>
      <c r="C20" s="37">
        <v>0</v>
      </c>
      <c r="D20" s="37">
        <v>0</v>
      </c>
      <c r="E20" s="10"/>
    </row>
    <row r="21" ht="28.5" customHeight="1" spans="1:5">
      <c r="A21" s="36" t="s">
        <v>931</v>
      </c>
      <c r="B21" s="35">
        <v>4474.1345</v>
      </c>
      <c r="C21" s="35">
        <v>4474.1345</v>
      </c>
      <c r="D21" s="35">
        <v>4908</v>
      </c>
      <c r="E21" s="10">
        <f>D21/B21</f>
        <v>1.09697193948908</v>
      </c>
    </row>
    <row r="22" ht="28.5" customHeight="1" spans="1:5">
      <c r="A22" s="36" t="s">
        <v>926</v>
      </c>
      <c r="B22" s="35">
        <v>4448.3945</v>
      </c>
      <c r="C22" s="35">
        <v>4448.3945</v>
      </c>
      <c r="D22" s="35">
        <v>3005</v>
      </c>
      <c r="E22" s="10">
        <f>D22/B22</f>
        <v>0.675524619050761</v>
      </c>
    </row>
    <row r="23" ht="28.5" customHeight="1" spans="1:5">
      <c r="A23" s="36" t="s">
        <v>927</v>
      </c>
      <c r="B23" s="35">
        <v>25.12</v>
      </c>
      <c r="C23" s="35">
        <v>25.12</v>
      </c>
      <c r="D23" s="35">
        <v>51</v>
      </c>
      <c r="E23" s="10">
        <f>D23/B23</f>
        <v>2.03025477707006</v>
      </c>
    </row>
    <row r="24" ht="28.5" customHeight="1" spans="1:5">
      <c r="A24" s="36" t="s">
        <v>928</v>
      </c>
      <c r="B24" s="37">
        <v>0</v>
      </c>
      <c r="C24" s="37">
        <v>0</v>
      </c>
      <c r="D24" s="37">
        <v>0</v>
      </c>
      <c r="E24" s="10"/>
    </row>
    <row r="25" ht="28.5" customHeight="1" spans="1:5">
      <c r="A25" s="36" t="s">
        <v>932</v>
      </c>
      <c r="B25" s="35">
        <v>9252.1</v>
      </c>
      <c r="C25" s="35">
        <v>8552.1</v>
      </c>
      <c r="D25" s="35">
        <v>5887.809026</v>
      </c>
      <c r="E25" s="10">
        <f>D25/B25</f>
        <v>0.636375420282963</v>
      </c>
    </row>
    <row r="26" ht="28.5" customHeight="1" spans="1:5">
      <c r="A26" s="36" t="s">
        <v>926</v>
      </c>
      <c r="B26" s="35">
        <v>6091.8</v>
      </c>
      <c r="C26" s="35">
        <v>5391.8</v>
      </c>
      <c r="D26" s="35">
        <v>3207.763861</v>
      </c>
      <c r="E26" s="10">
        <f>D26/B26</f>
        <v>0.526570777274369</v>
      </c>
    </row>
    <row r="27" ht="28.5" customHeight="1" spans="1:5">
      <c r="A27" s="36" t="s">
        <v>927</v>
      </c>
      <c r="B27" s="35">
        <v>99.5</v>
      </c>
      <c r="C27" s="35">
        <v>99.5</v>
      </c>
      <c r="D27" s="35">
        <v>156.942806</v>
      </c>
      <c r="E27" s="10">
        <f>D27/B27</f>
        <v>1.57731463316583</v>
      </c>
    </row>
    <row r="28" ht="28.5" customHeight="1" spans="1:5">
      <c r="A28" s="36" t="s">
        <v>928</v>
      </c>
      <c r="B28" s="37">
        <v>0</v>
      </c>
      <c r="C28" s="37">
        <v>0</v>
      </c>
      <c r="D28" s="37">
        <v>0</v>
      </c>
      <c r="E28" s="10"/>
    </row>
    <row r="29" ht="28.5" customHeight="1" spans="1:5">
      <c r="A29" s="36" t="s">
        <v>933</v>
      </c>
      <c r="B29" s="35">
        <v>2062.966577</v>
      </c>
      <c r="C29" s="35">
        <v>2062.966577</v>
      </c>
      <c r="D29" s="35">
        <v>2420</v>
      </c>
      <c r="E29" s="10">
        <f>D29/B29</f>
        <v>1.1730679628941</v>
      </c>
    </row>
    <row r="30" ht="28.5" customHeight="1" spans="1:5">
      <c r="A30" s="36" t="s">
        <v>926</v>
      </c>
      <c r="B30" s="35">
        <v>2033.136577</v>
      </c>
      <c r="C30" s="35">
        <v>2033.136577</v>
      </c>
      <c r="D30" s="35">
        <v>1425</v>
      </c>
      <c r="E30" s="10">
        <f>D30/B30</f>
        <v>0.700887493796734</v>
      </c>
    </row>
    <row r="31" ht="28.5" customHeight="1" spans="1:5">
      <c r="A31" s="36" t="s">
        <v>927</v>
      </c>
      <c r="B31" s="35">
        <v>29.51</v>
      </c>
      <c r="C31" s="35">
        <v>29.51</v>
      </c>
      <c r="D31" s="35">
        <v>19</v>
      </c>
      <c r="E31" s="10">
        <f>D31/B31</f>
        <v>0.643849542527957</v>
      </c>
    </row>
    <row r="32" ht="28.5" customHeight="1" spans="1:5">
      <c r="A32" s="36" t="s">
        <v>928</v>
      </c>
      <c r="B32" s="37">
        <v>0</v>
      </c>
      <c r="C32" s="37">
        <v>0</v>
      </c>
      <c r="D32" s="37">
        <v>0</v>
      </c>
      <c r="E32" s="10"/>
    </row>
    <row r="33" ht="17.45" customHeight="1" spans="1:5">
      <c r="A33" s="38"/>
      <c r="B33" s="38"/>
      <c r="C33" s="38"/>
      <c r="D33" s="38"/>
      <c r="E33" s="38"/>
    </row>
  </sheetData>
  <mergeCells count="2">
    <mergeCell ref="A1:E1"/>
    <mergeCell ref="A33:E33"/>
  </mergeCells>
  <printOptions horizontalCentered="1"/>
  <pageMargins left="0.196527777777778" right="0.196527777777778" top="0.629861111111111" bottom="0.432638888888889" header="0.472222222222222" footer="0.156944444444444"/>
  <pageSetup paperSize="9" firstPageNumber="34" orientation="landscape" useFirstPageNumber="1"/>
  <headerFooter alignWithMargins="0">
    <oddFooter>&amp;C&amp;14 &amp;P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showGridLines="0" showZeros="0" workbookViewId="0">
      <selection activeCell="C17" sqref="C17"/>
    </sheetView>
  </sheetViews>
  <sheetFormatPr defaultColWidth="9" defaultRowHeight="14.25" outlineLevelCol="6"/>
  <cols>
    <col min="1" max="1" width="51.125" style="1" customWidth="1"/>
    <col min="2" max="3" width="18.625" style="1" customWidth="1"/>
    <col min="4" max="5" width="18.625" style="2" customWidth="1"/>
    <col min="6" max="16384" width="9" style="1"/>
  </cols>
  <sheetData>
    <row r="1" ht="30.2" customHeight="1" spans="1:5">
      <c r="A1" s="16" t="s">
        <v>934</v>
      </c>
      <c r="B1" s="3"/>
      <c r="C1" s="3"/>
      <c r="D1" s="3"/>
      <c r="E1" s="3"/>
    </row>
    <row r="2" ht="18" customHeight="1" spans="1:5">
      <c r="A2" s="4"/>
      <c r="B2" s="4"/>
      <c r="C2" s="4"/>
      <c r="D2" s="4"/>
      <c r="E2" s="5" t="s">
        <v>935</v>
      </c>
    </row>
    <row r="3" ht="18" customHeight="1" spans="1:5">
      <c r="A3" s="17"/>
      <c r="B3" s="17"/>
      <c r="C3" s="17"/>
      <c r="D3" s="18"/>
      <c r="E3" s="5" t="s">
        <v>173</v>
      </c>
    </row>
    <row r="4" ht="36" customHeight="1" spans="1:5">
      <c r="A4" s="7" t="s">
        <v>936</v>
      </c>
      <c r="B4" s="7" t="s">
        <v>54</v>
      </c>
      <c r="C4" s="7" t="s">
        <v>55</v>
      </c>
      <c r="D4" s="7" t="s">
        <v>56</v>
      </c>
      <c r="E4" s="7" t="s">
        <v>920</v>
      </c>
    </row>
    <row r="5" ht="23.25" customHeight="1" spans="1:6">
      <c r="A5" s="8" t="s">
        <v>937</v>
      </c>
      <c r="B5" s="9">
        <v>218935.925558</v>
      </c>
      <c r="C5" s="9">
        <v>219435.925558</v>
      </c>
      <c r="D5" s="9">
        <v>175357</v>
      </c>
      <c r="E5" s="10">
        <f t="shared" ref="E5:E19" si="0">D5/B5</f>
        <v>0.800951235175631</v>
      </c>
      <c r="F5" s="19"/>
    </row>
    <row r="6" ht="23.25" customHeight="1" spans="1:5">
      <c r="A6" s="20" t="s">
        <v>938</v>
      </c>
      <c r="B6" s="9">
        <v>212957.422558</v>
      </c>
      <c r="C6" s="9">
        <v>213457.422558</v>
      </c>
      <c r="D6" s="9">
        <v>145205</v>
      </c>
      <c r="E6" s="10">
        <f t="shared" si="0"/>
        <v>0.681849912793966</v>
      </c>
    </row>
    <row r="7" ht="23.25" customHeight="1" spans="1:6">
      <c r="A7" s="21" t="s">
        <v>939</v>
      </c>
      <c r="B7" s="9">
        <v>112749.873136</v>
      </c>
      <c r="C7" s="9">
        <v>112749.873136</v>
      </c>
      <c r="D7" s="9">
        <v>75791</v>
      </c>
      <c r="E7" s="10">
        <f t="shared" si="0"/>
        <v>0.67220474748189</v>
      </c>
      <c r="F7" s="12"/>
    </row>
    <row r="8" ht="23.25" customHeight="1" spans="1:6">
      <c r="A8" s="21" t="s">
        <v>940</v>
      </c>
      <c r="B8" s="9">
        <v>107722.907934</v>
      </c>
      <c r="C8" s="9">
        <v>107722.907934</v>
      </c>
      <c r="D8" s="9">
        <v>53145</v>
      </c>
      <c r="E8" s="10">
        <f t="shared" si="0"/>
        <v>0.493349102983379</v>
      </c>
      <c r="F8" s="12"/>
    </row>
    <row r="9" ht="23.25" customHeight="1" spans="1:6">
      <c r="A9" s="21" t="s">
        <v>941</v>
      </c>
      <c r="B9" s="9">
        <v>39321.336</v>
      </c>
      <c r="C9" s="9">
        <v>39321.336</v>
      </c>
      <c r="D9" s="9">
        <v>36224</v>
      </c>
      <c r="E9" s="10">
        <f t="shared" si="0"/>
        <v>0.921230143350165</v>
      </c>
      <c r="F9" s="12"/>
    </row>
    <row r="10" ht="23.25" customHeight="1" spans="1:6">
      <c r="A10" s="21" t="s">
        <v>940</v>
      </c>
      <c r="B10" s="9">
        <v>39321.336</v>
      </c>
      <c r="C10" s="9">
        <v>39321.336</v>
      </c>
      <c r="D10" s="9">
        <v>36212.45315</v>
      </c>
      <c r="E10" s="10">
        <f t="shared" si="0"/>
        <v>0.920936489797803</v>
      </c>
      <c r="F10" s="12"/>
    </row>
    <row r="11" ht="23.25" customHeight="1" spans="1:6">
      <c r="A11" s="21" t="s">
        <v>942</v>
      </c>
      <c r="B11" s="9">
        <v>43551.757987</v>
      </c>
      <c r="C11" s="9">
        <v>43551.757987</v>
      </c>
      <c r="D11" s="9">
        <v>44422</v>
      </c>
      <c r="E11" s="10">
        <f t="shared" si="0"/>
        <v>1.01998178841046</v>
      </c>
      <c r="F11" s="12"/>
    </row>
    <row r="12" ht="23.25" customHeight="1" spans="1:6">
      <c r="A12" s="21" t="s">
        <v>943</v>
      </c>
      <c r="B12" s="9">
        <v>43551.757987</v>
      </c>
      <c r="C12" s="9">
        <v>43551.757987</v>
      </c>
      <c r="D12" s="9">
        <v>39642</v>
      </c>
      <c r="E12" s="10">
        <f t="shared" si="0"/>
        <v>0.910227321060908</v>
      </c>
      <c r="F12" s="12"/>
    </row>
    <row r="13" ht="23.25" customHeight="1" spans="1:6">
      <c r="A13" s="21" t="s">
        <v>944</v>
      </c>
      <c r="B13" s="9">
        <v>3387.125054</v>
      </c>
      <c r="C13" s="9">
        <v>3387.125054</v>
      </c>
      <c r="D13" s="9">
        <v>4261</v>
      </c>
      <c r="E13" s="10">
        <f t="shared" si="0"/>
        <v>1.25799902042825</v>
      </c>
      <c r="F13" s="12"/>
    </row>
    <row r="14" ht="23.25" customHeight="1" spans="1:6">
      <c r="A14" s="21" t="s">
        <v>945</v>
      </c>
      <c r="B14" s="9">
        <v>3289.955054</v>
      </c>
      <c r="C14" s="9">
        <v>3289.955054</v>
      </c>
      <c r="D14" s="9">
        <v>2339</v>
      </c>
      <c r="E14" s="10">
        <f t="shared" si="0"/>
        <v>0.710951961837957</v>
      </c>
      <c r="F14" s="12"/>
    </row>
    <row r="15" ht="23.25" customHeight="1" spans="1:6">
      <c r="A15" s="21" t="s">
        <v>946</v>
      </c>
      <c r="B15" s="9">
        <v>12226.0668</v>
      </c>
      <c r="C15" s="9">
        <v>12226.0668</v>
      </c>
      <c r="D15" s="9">
        <v>8738.937808</v>
      </c>
      <c r="E15" s="10">
        <f t="shared" si="0"/>
        <v>0.714779164138053</v>
      </c>
      <c r="F15" s="12"/>
    </row>
    <row r="16" ht="23.25" customHeight="1" spans="1:6">
      <c r="A16" s="21" t="s">
        <v>947</v>
      </c>
      <c r="B16" s="9">
        <v>1387.9668</v>
      </c>
      <c r="C16" s="9">
        <v>1387.9668</v>
      </c>
      <c r="D16" s="9">
        <v>654</v>
      </c>
      <c r="E16" s="10">
        <f t="shared" si="0"/>
        <v>0.471192826802486</v>
      </c>
      <c r="F16" s="12"/>
    </row>
    <row r="17" ht="23.25" customHeight="1" spans="1:6">
      <c r="A17" s="21" t="s">
        <v>948</v>
      </c>
      <c r="B17" s="9">
        <v>2039.071634</v>
      </c>
      <c r="C17" s="9">
        <v>2539.071634</v>
      </c>
      <c r="D17" s="9">
        <v>2617</v>
      </c>
      <c r="E17" s="10">
        <f t="shared" si="0"/>
        <v>1.28342720106713</v>
      </c>
      <c r="F17" s="12"/>
    </row>
    <row r="18" ht="23.25" customHeight="1" spans="1:6">
      <c r="A18" s="21" t="s">
        <v>949</v>
      </c>
      <c r="B18" s="9">
        <v>688.584161</v>
      </c>
      <c r="C18" s="9">
        <v>888.584161</v>
      </c>
      <c r="D18" s="9">
        <v>317</v>
      </c>
      <c r="E18" s="10">
        <f t="shared" si="0"/>
        <v>0.460364931339163</v>
      </c>
      <c r="F18" s="12"/>
    </row>
    <row r="19" ht="23.25" customHeight="1" spans="1:7">
      <c r="A19" s="22" t="s">
        <v>950</v>
      </c>
      <c r="B19" s="9">
        <v>1350.487473</v>
      </c>
      <c r="C19" s="9">
        <v>1650.487473</v>
      </c>
      <c r="D19" s="9">
        <v>1308</v>
      </c>
      <c r="E19" s="10">
        <f t="shared" si="0"/>
        <v>0.968539158008169</v>
      </c>
      <c r="G19" s="23"/>
    </row>
    <row r="20" ht="10.5" customHeight="1" spans="1:5">
      <c r="A20" s="24"/>
      <c r="B20" s="24"/>
      <c r="C20" s="24"/>
      <c r="D20" s="24"/>
      <c r="E20" s="24"/>
    </row>
    <row r="21" ht="24" customHeight="1" spans="1:5">
      <c r="A21" s="25"/>
      <c r="B21" s="26"/>
      <c r="C21" s="26"/>
      <c r="D21" s="27"/>
      <c r="E21" s="28"/>
    </row>
    <row r="22" ht="24" customHeight="1" spans="1:5">
      <c r="A22" s="29"/>
      <c r="B22" s="30"/>
      <c r="C22" s="30"/>
      <c r="D22" s="31"/>
      <c r="E22" s="28"/>
    </row>
    <row r="23" ht="24" customHeight="1" spans="1:5">
      <c r="A23" s="25"/>
      <c r="B23" s="26"/>
      <c r="C23" s="26"/>
      <c r="D23" s="31"/>
      <c r="E23" s="28"/>
    </row>
    <row r="24" ht="24" customHeight="1" spans="1:5">
      <c r="A24" s="32"/>
      <c r="B24" s="26"/>
      <c r="C24" s="26"/>
      <c r="D24" s="31"/>
      <c r="E24" s="28"/>
    </row>
    <row r="25" ht="24" customHeight="1" spans="1:5">
      <c r="A25" s="25"/>
      <c r="B25" s="26"/>
      <c r="C25" s="26"/>
      <c r="D25" s="31"/>
      <c r="E25" s="28"/>
    </row>
  </sheetData>
  <mergeCells count="2">
    <mergeCell ref="A1:E1"/>
    <mergeCell ref="A20:E20"/>
  </mergeCells>
  <printOptions horizontalCentered="1"/>
  <pageMargins left="0.196527777777778" right="0.196527777777778" top="0.826388888888889" bottom="0.432638888888889" header="0.393055555555556" footer="0.156944444444444"/>
  <pageSetup paperSize="9" firstPageNumber="36" orientation="landscape" useFirstPageNumber="1"/>
  <headerFooter alignWithMargins="0">
    <oddFooter>&amp;C&amp;14 &amp;P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showGridLines="0" showZeros="0" workbookViewId="0">
      <selection activeCell="C20" sqref="C20"/>
    </sheetView>
  </sheetViews>
  <sheetFormatPr defaultColWidth="9" defaultRowHeight="14.25" outlineLevelCol="5"/>
  <cols>
    <col min="1" max="1" width="52.625" style="1" customWidth="1"/>
    <col min="2" max="4" width="18.625" style="2" customWidth="1"/>
    <col min="5" max="5" width="18.625" style="1" customWidth="1"/>
    <col min="6" max="16384" width="9" style="1"/>
  </cols>
  <sheetData>
    <row r="1" ht="30.2" customHeight="1" spans="1:5">
      <c r="A1" s="3" t="s">
        <v>50</v>
      </c>
      <c r="B1" s="3"/>
      <c r="C1" s="3"/>
      <c r="D1" s="3"/>
      <c r="E1" s="3"/>
    </row>
    <row r="2" ht="19.5" customHeight="1" spans="1:5">
      <c r="A2" s="4"/>
      <c r="B2" s="4"/>
      <c r="C2" s="4"/>
      <c r="D2" s="4"/>
      <c r="E2" s="5" t="s">
        <v>951</v>
      </c>
    </row>
    <row r="3" ht="19.5" customHeight="1" spans="4:5">
      <c r="D3" s="6" t="s">
        <v>173</v>
      </c>
      <c r="E3" s="6"/>
    </row>
    <row r="4" ht="40.7" customHeight="1" spans="1:5">
      <c r="A4" s="7" t="s">
        <v>952</v>
      </c>
      <c r="B4" s="7" t="s">
        <v>54</v>
      </c>
      <c r="C4" s="7" t="s">
        <v>55</v>
      </c>
      <c r="D4" s="7" t="s">
        <v>56</v>
      </c>
      <c r="E4" s="7" t="s">
        <v>920</v>
      </c>
    </row>
    <row r="5" ht="27.75" customHeight="1" spans="1:5">
      <c r="A5" s="8" t="s">
        <v>953</v>
      </c>
      <c r="B5" s="9">
        <v>142379.26339</v>
      </c>
      <c r="C5" s="9">
        <v>111948.828222</v>
      </c>
      <c r="D5" s="9">
        <v>156256</v>
      </c>
      <c r="E5" s="10">
        <f t="shared" ref="E5:E11" si="0">IF(B5=0,0,D5/C5)</f>
        <v>1.39578057655179</v>
      </c>
    </row>
    <row r="6" ht="27.75" customHeight="1" spans="1:6">
      <c r="A6" s="11" t="s">
        <v>954</v>
      </c>
      <c r="B6" s="9">
        <v>38110.968272</v>
      </c>
      <c r="C6" s="9">
        <v>38110.968272</v>
      </c>
      <c r="D6" s="9">
        <v>52388</v>
      </c>
      <c r="E6" s="10">
        <f t="shared" si="0"/>
        <v>1.37461739691587</v>
      </c>
      <c r="F6" s="12"/>
    </row>
    <row r="7" ht="27.75" customHeight="1" spans="1:6">
      <c r="A7" s="11" t="s">
        <v>955</v>
      </c>
      <c r="B7" s="9">
        <v>6720.901893</v>
      </c>
      <c r="C7" s="9">
        <v>6720.901893</v>
      </c>
      <c r="D7" s="9">
        <v>5615</v>
      </c>
      <c r="E7" s="10">
        <f t="shared" si="0"/>
        <v>0.835453349772621</v>
      </c>
      <c r="F7" s="12"/>
    </row>
    <row r="8" ht="27.75" customHeight="1" spans="1:6">
      <c r="A8" s="11" t="s">
        <v>956</v>
      </c>
      <c r="B8" s="9">
        <v>50911.723448</v>
      </c>
      <c r="C8" s="9">
        <v>50911.723448</v>
      </c>
      <c r="D8" s="9">
        <v>52456</v>
      </c>
      <c r="E8" s="10">
        <f t="shared" si="0"/>
        <v>1.03033243519201</v>
      </c>
      <c r="F8" s="12"/>
    </row>
    <row r="9" ht="27.75" customHeight="1" spans="1:6">
      <c r="A9" s="11" t="s">
        <v>957</v>
      </c>
      <c r="B9" s="9">
        <v>7407.695319</v>
      </c>
      <c r="C9" s="9">
        <v>7407.695319</v>
      </c>
      <c r="D9" s="9">
        <v>6968</v>
      </c>
      <c r="E9" s="10">
        <f t="shared" si="0"/>
        <v>0.940643439009671</v>
      </c>
      <c r="F9" s="12"/>
    </row>
    <row r="10" ht="27.75" customHeight="1" spans="1:6">
      <c r="A10" s="11" t="s">
        <v>958</v>
      </c>
      <c r="B10" s="9">
        <v>27394.010106</v>
      </c>
      <c r="C10" s="9">
        <v>26694.010106</v>
      </c>
      <c r="D10" s="9">
        <v>27517</v>
      </c>
      <c r="E10" s="10">
        <f t="shared" si="0"/>
        <v>1.03083050807024</v>
      </c>
      <c r="F10" s="12"/>
    </row>
    <row r="11" ht="27.75" customHeight="1" spans="1:6">
      <c r="A11" s="11" t="s">
        <v>959</v>
      </c>
      <c r="B11" s="9">
        <v>7390.20256</v>
      </c>
      <c r="C11" s="9">
        <v>6890.20256</v>
      </c>
      <c r="D11" s="9">
        <v>7170</v>
      </c>
      <c r="E11" s="10">
        <f t="shared" si="0"/>
        <v>1.04060801370693</v>
      </c>
      <c r="F11" s="12"/>
    </row>
    <row r="12" ht="28.5" customHeight="1" spans="1:5">
      <c r="A12" s="13"/>
      <c r="B12" s="13"/>
      <c r="C12" s="13"/>
      <c r="D12" s="13"/>
      <c r="E12" s="13"/>
    </row>
    <row r="13" spans="2:5">
      <c r="B13" s="14"/>
      <c r="C13" s="14"/>
      <c r="D13" s="14"/>
      <c r="E13" s="15"/>
    </row>
    <row r="14" spans="2:5">
      <c r="B14" s="14"/>
      <c r="C14" s="14"/>
      <c r="D14" s="14"/>
      <c r="E14" s="15"/>
    </row>
    <row r="15" spans="2:5">
      <c r="B15" s="14"/>
      <c r="C15" s="14"/>
      <c r="D15" s="14"/>
      <c r="E15" s="15"/>
    </row>
    <row r="16" spans="2:5">
      <c r="B16" s="14"/>
      <c r="C16" s="14"/>
      <c r="D16" s="14"/>
      <c r="E16" s="15"/>
    </row>
    <row r="17" spans="2:5">
      <c r="B17" s="14"/>
      <c r="C17" s="14"/>
      <c r="D17" s="14"/>
      <c r="E17" s="15"/>
    </row>
    <row r="18" spans="2:5">
      <c r="B18" s="14"/>
      <c r="C18" s="14"/>
      <c r="D18" s="14"/>
      <c r="E18" s="15"/>
    </row>
    <row r="19" spans="2:5">
      <c r="B19" s="14"/>
      <c r="C19" s="14"/>
      <c r="D19" s="14"/>
      <c r="E19" s="15"/>
    </row>
    <row r="20" spans="2:5">
      <c r="B20" s="14"/>
      <c r="C20" s="14"/>
      <c r="D20" s="14"/>
      <c r="E20" s="15"/>
    </row>
    <row r="21" spans="2:5">
      <c r="B21" s="14"/>
      <c r="C21" s="14"/>
      <c r="D21" s="14"/>
      <c r="E21" s="15"/>
    </row>
    <row r="22" spans="2:5">
      <c r="B22" s="14"/>
      <c r="C22" s="14"/>
      <c r="D22" s="14"/>
      <c r="E22" s="15"/>
    </row>
    <row r="23" spans="2:5">
      <c r="B23" s="14"/>
      <c r="C23" s="14"/>
      <c r="D23" s="14"/>
      <c r="E23" s="15"/>
    </row>
    <row r="24" spans="2:5">
      <c r="B24" s="14"/>
      <c r="C24" s="14"/>
      <c r="D24" s="14"/>
      <c r="E24" s="15"/>
    </row>
    <row r="25" spans="2:5">
      <c r="B25" s="14"/>
      <c r="C25" s="14"/>
      <c r="D25" s="14"/>
      <c r="E25" s="15"/>
    </row>
    <row r="26" spans="2:5">
      <c r="B26" s="14"/>
      <c r="C26" s="14"/>
      <c r="D26" s="14"/>
      <c r="E26" s="15"/>
    </row>
    <row r="27" spans="2:5">
      <c r="B27" s="14"/>
      <c r="C27" s="14"/>
      <c r="D27" s="14"/>
      <c r="E27" s="15"/>
    </row>
    <row r="28" spans="2:5">
      <c r="B28" s="14"/>
      <c r="C28" s="14"/>
      <c r="D28" s="14"/>
      <c r="E28" s="15"/>
    </row>
    <row r="29" spans="2:5">
      <c r="B29" s="14"/>
      <c r="C29" s="14"/>
      <c r="D29" s="14"/>
      <c r="E29" s="15"/>
    </row>
    <row r="30" spans="2:5">
      <c r="B30" s="14"/>
      <c r="C30" s="14"/>
      <c r="D30" s="14"/>
      <c r="E30" s="15"/>
    </row>
    <row r="31" spans="2:5">
      <c r="B31" s="14"/>
      <c r="C31" s="14"/>
      <c r="D31" s="14"/>
      <c r="E31" s="15"/>
    </row>
    <row r="32" spans="2:5">
      <c r="B32" s="14"/>
      <c r="C32" s="14"/>
      <c r="D32" s="14"/>
      <c r="E32" s="15"/>
    </row>
    <row r="33" spans="2:5">
      <c r="B33" s="14"/>
      <c r="C33" s="14"/>
      <c r="D33" s="14"/>
      <c r="E33" s="15"/>
    </row>
  </sheetData>
  <mergeCells count="3">
    <mergeCell ref="A1:E1"/>
    <mergeCell ref="D3:E3"/>
    <mergeCell ref="A12:E12"/>
  </mergeCells>
  <printOptions horizontalCentered="1"/>
  <pageMargins left="0.196527777777778" right="0.196527777777778" top="0.786805555555556" bottom="0.393055555555556" header="0.393055555555556" footer="0.156944444444444"/>
  <pageSetup paperSize="9" firstPageNumber="37" orientation="landscape" useFirstPageNumber="1"/>
  <headerFooter alignWithMargins="0">
    <oddFooter>&amp;C&amp;14&amp;P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8"/>
  <sheetViews>
    <sheetView showGridLines="0" zoomScale="75" zoomScaleNormal="75" workbookViewId="0">
      <selection activeCell="C17" sqref="C17"/>
    </sheetView>
  </sheetViews>
  <sheetFormatPr defaultColWidth="5.75" defaultRowHeight="14.25" outlineLevelCol="4"/>
  <cols>
    <col min="1" max="1" width="31.625" customWidth="1"/>
    <col min="2" max="2" width="14" customWidth="1"/>
    <col min="3" max="3" width="76.25" customWidth="1"/>
    <col min="4" max="4" width="12.5" customWidth="1"/>
    <col min="5" max="5" width="20.75" customWidth="1"/>
    <col min="6" max="6" width="5.75" customWidth="1"/>
    <col min="7" max="7" width="5.75" hidden="1" customWidth="1"/>
  </cols>
  <sheetData>
    <row r="1" ht="45" customHeight="1" spans="1:5">
      <c r="A1" s="100" t="s">
        <v>4</v>
      </c>
      <c r="B1" s="100"/>
      <c r="C1" s="100"/>
      <c r="D1" s="100"/>
      <c r="E1" s="101"/>
    </row>
    <row r="2" ht="17.1" customHeight="1" spans="1:5">
      <c r="A2" s="102"/>
      <c r="B2" s="102"/>
      <c r="C2" s="102"/>
      <c r="D2" s="102"/>
      <c r="E2" s="102"/>
    </row>
    <row r="3" ht="44.1" customHeight="1" spans="1:5">
      <c r="A3" s="103" t="s">
        <v>5</v>
      </c>
      <c r="B3" s="104" t="s">
        <v>6</v>
      </c>
      <c r="C3" s="104" t="s">
        <v>7</v>
      </c>
      <c r="D3" s="105" t="s">
        <v>8</v>
      </c>
      <c r="E3" s="106"/>
    </row>
    <row r="4" ht="33.95" customHeight="1" spans="1:5">
      <c r="A4" s="107" t="s">
        <v>9</v>
      </c>
      <c r="B4" s="108" t="s">
        <v>10</v>
      </c>
      <c r="C4" s="109" t="s">
        <v>11</v>
      </c>
      <c r="D4" s="110">
        <v>1</v>
      </c>
      <c r="E4" s="106"/>
    </row>
    <row r="5" ht="33.95" customHeight="1" spans="1:5">
      <c r="A5" s="107"/>
      <c r="B5" s="111" t="s">
        <v>12</v>
      </c>
      <c r="C5" s="109" t="s">
        <v>13</v>
      </c>
      <c r="D5" s="110">
        <v>2</v>
      </c>
      <c r="E5" s="106"/>
    </row>
    <row r="6" ht="33.95" customHeight="1" spans="1:5">
      <c r="A6" s="107"/>
      <c r="B6" s="111" t="s">
        <v>14</v>
      </c>
      <c r="C6" s="112" t="s">
        <v>15</v>
      </c>
      <c r="D6" s="113" t="s">
        <v>16</v>
      </c>
      <c r="E6" s="106"/>
    </row>
    <row r="7" ht="33.95" customHeight="1" spans="1:5">
      <c r="A7" s="114"/>
      <c r="B7" s="111" t="s">
        <v>17</v>
      </c>
      <c r="C7" s="112" t="s">
        <v>18</v>
      </c>
      <c r="D7" s="113" t="s">
        <v>19</v>
      </c>
      <c r="E7" s="106"/>
    </row>
    <row r="8" ht="33.95" customHeight="1" spans="1:5">
      <c r="A8" s="114"/>
      <c r="B8" s="111" t="s">
        <v>20</v>
      </c>
      <c r="C8" s="112" t="s">
        <v>21</v>
      </c>
      <c r="D8" s="110">
        <v>9</v>
      </c>
      <c r="E8" s="106"/>
    </row>
    <row r="9" ht="33.95" customHeight="1" spans="1:5">
      <c r="A9" s="114"/>
      <c r="B9" s="111" t="s">
        <v>22</v>
      </c>
      <c r="C9" s="109" t="s">
        <v>23</v>
      </c>
      <c r="D9" s="113" t="s">
        <v>24</v>
      </c>
      <c r="E9" s="106"/>
    </row>
    <row r="10" ht="33.95" customHeight="1" spans="1:5">
      <c r="A10" s="107" t="s">
        <v>25</v>
      </c>
      <c r="B10" s="111" t="s">
        <v>26</v>
      </c>
      <c r="C10" s="109" t="s">
        <v>27</v>
      </c>
      <c r="D10" s="110">
        <v>19</v>
      </c>
      <c r="E10" s="106"/>
    </row>
    <row r="11" ht="33.95" customHeight="1" spans="1:5">
      <c r="A11" s="114"/>
      <c r="B11" s="111" t="s">
        <v>28</v>
      </c>
      <c r="C11" s="112" t="s">
        <v>29</v>
      </c>
      <c r="D11" s="115">
        <v>20</v>
      </c>
      <c r="E11" s="106"/>
    </row>
    <row r="12" ht="33.95" customHeight="1" spans="1:5">
      <c r="A12" s="114"/>
      <c r="B12" s="111" t="s">
        <v>30</v>
      </c>
      <c r="C12" s="109" t="s">
        <v>31</v>
      </c>
      <c r="D12" s="113" t="s">
        <v>32</v>
      </c>
      <c r="E12" s="106"/>
    </row>
    <row r="13" ht="33.95" customHeight="1" spans="1:5">
      <c r="A13" s="114"/>
      <c r="B13" s="111" t="s">
        <v>33</v>
      </c>
      <c r="C13" s="109" t="s">
        <v>34</v>
      </c>
      <c r="D13" s="113" t="s">
        <v>35</v>
      </c>
      <c r="E13" s="106"/>
    </row>
    <row r="14" ht="33.95" customHeight="1" spans="1:4">
      <c r="A14" s="107" t="s">
        <v>36</v>
      </c>
      <c r="B14" s="111" t="s">
        <v>37</v>
      </c>
      <c r="C14" s="112" t="s">
        <v>38</v>
      </c>
      <c r="D14" s="110">
        <v>31</v>
      </c>
    </row>
    <row r="15" ht="33.95" customHeight="1" spans="1:4">
      <c r="A15" s="114"/>
      <c r="B15" s="111" t="s">
        <v>39</v>
      </c>
      <c r="C15" s="112" t="s">
        <v>40</v>
      </c>
      <c r="D15" s="113" t="s">
        <v>41</v>
      </c>
    </row>
    <row r="16" ht="33.95" customHeight="1" spans="1:4">
      <c r="A16" s="114" t="s">
        <v>42</v>
      </c>
      <c r="B16" s="111" t="s">
        <v>43</v>
      </c>
      <c r="C16" s="112" t="s">
        <v>44</v>
      </c>
      <c r="D16" s="110" t="s">
        <v>45</v>
      </c>
    </row>
    <row r="17" ht="33.95" customHeight="1" spans="1:4">
      <c r="A17" s="114"/>
      <c r="B17" s="111" t="s">
        <v>46</v>
      </c>
      <c r="C17" s="112" t="s">
        <v>47</v>
      </c>
      <c r="D17" s="113" t="s">
        <v>48</v>
      </c>
    </row>
    <row r="18" ht="33.95" customHeight="1" spans="1:4">
      <c r="A18" s="114"/>
      <c r="B18" s="111" t="s">
        <v>49</v>
      </c>
      <c r="C18" s="109" t="s">
        <v>50</v>
      </c>
      <c r="D18" s="113" t="s">
        <v>51</v>
      </c>
    </row>
  </sheetData>
  <mergeCells count="5">
    <mergeCell ref="A1:D1"/>
    <mergeCell ref="A4:A9"/>
    <mergeCell ref="A10:A13"/>
    <mergeCell ref="A14:A15"/>
    <mergeCell ref="A16:A18"/>
  </mergeCells>
  <printOptions horizontalCentered="1"/>
  <pageMargins left="0.196527777777778" right="0.196527777777778" top="0.479861111111111" bottom="0.339583333333333" header="0.393055555555556" footer="0.159722222222222"/>
  <pageSetup paperSize="9" scale="84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showGridLines="0" showZeros="0" workbookViewId="0">
      <selection activeCell="C17" sqref="C17"/>
    </sheetView>
  </sheetViews>
  <sheetFormatPr defaultColWidth="9.125" defaultRowHeight="14.25"/>
  <cols>
    <col min="1" max="1" width="27" style="93" customWidth="1"/>
    <col min="2" max="2" width="11.125" style="93" customWidth="1"/>
    <col min="3" max="3" width="13.75" style="93" customWidth="1"/>
    <col min="4" max="5" width="13.25" style="93" customWidth="1"/>
    <col min="6" max="6" width="24.5" style="93" customWidth="1"/>
    <col min="7" max="7" width="16.375" style="93" customWidth="1"/>
    <col min="8" max="8" width="14.75" style="93" customWidth="1"/>
    <col min="9" max="9" width="12.5" style="93" customWidth="1"/>
    <col min="10" max="14" width="9.125" style="93" hidden="1" customWidth="1"/>
    <col min="15" max="16384" width="9.125" style="77"/>
  </cols>
  <sheetData>
    <row r="1" s="93" customFormat="1" ht="33.95" customHeight="1" spans="1:9">
      <c r="A1" s="94" t="s">
        <v>11</v>
      </c>
      <c r="B1" s="94"/>
      <c r="C1" s="94"/>
      <c r="D1" s="94"/>
      <c r="E1" s="94"/>
      <c r="F1" s="94"/>
      <c r="G1" s="94"/>
      <c r="H1" s="94"/>
      <c r="I1" s="94"/>
    </row>
    <row r="2" s="93" customFormat="1" ht="17.1" customHeight="1" spans="1:9">
      <c r="A2" s="95" t="s">
        <v>10</v>
      </c>
      <c r="B2" s="95"/>
      <c r="C2" s="95"/>
      <c r="D2" s="95"/>
      <c r="E2" s="95"/>
      <c r="F2" s="95"/>
      <c r="G2" s="95"/>
      <c r="H2" s="95"/>
      <c r="I2" s="95"/>
    </row>
    <row r="3" s="93" customFormat="1" ht="17.1" customHeight="1" spans="1:9">
      <c r="A3" s="95" t="s">
        <v>52</v>
      </c>
      <c r="B3" s="95"/>
      <c r="C3" s="95"/>
      <c r="D3" s="95"/>
      <c r="E3" s="95"/>
      <c r="F3" s="95"/>
      <c r="G3" s="95"/>
      <c r="H3" s="95"/>
      <c r="I3" s="95"/>
    </row>
    <row r="4" s="93" customFormat="1" ht="18.75" customHeight="1" spans="1:14">
      <c r="A4" s="96" t="s">
        <v>53</v>
      </c>
      <c r="B4" s="96" t="s">
        <v>54</v>
      </c>
      <c r="C4" s="96" t="s">
        <v>55</v>
      </c>
      <c r="D4" s="96" t="s">
        <v>56</v>
      </c>
      <c r="E4" s="43" t="s">
        <v>57</v>
      </c>
      <c r="F4" s="96" t="s">
        <v>53</v>
      </c>
      <c r="G4" s="96" t="s">
        <v>54</v>
      </c>
      <c r="H4" s="96" t="s">
        <v>55</v>
      </c>
      <c r="I4" s="96" t="s">
        <v>56</v>
      </c>
      <c r="J4" s="99"/>
      <c r="K4" s="98"/>
      <c r="L4" s="98"/>
      <c r="M4" s="98"/>
      <c r="N4" s="98"/>
    </row>
    <row r="5" s="93" customFormat="1" ht="17.1" customHeight="1" spans="1:14">
      <c r="A5" s="97" t="s">
        <v>58</v>
      </c>
      <c r="B5" s="83">
        <v>0</v>
      </c>
      <c r="C5" s="83">
        <v>0</v>
      </c>
      <c r="D5" s="83">
        <v>0</v>
      </c>
      <c r="E5" s="83"/>
      <c r="F5" s="97" t="s">
        <v>59</v>
      </c>
      <c r="G5" s="83">
        <v>23459</v>
      </c>
      <c r="H5" s="83">
        <v>31308</v>
      </c>
      <c r="I5" s="83">
        <v>31308</v>
      </c>
      <c r="J5" s="99"/>
      <c r="K5" s="98"/>
      <c r="L5" s="98"/>
      <c r="M5" s="98"/>
      <c r="N5" s="98"/>
    </row>
    <row r="6" s="93" customFormat="1" ht="17.1" customHeight="1" spans="1:14">
      <c r="A6" s="97" t="s">
        <v>60</v>
      </c>
      <c r="B6" s="83">
        <v>0</v>
      </c>
      <c r="C6" s="83">
        <v>0</v>
      </c>
      <c r="D6" s="83">
        <v>0</v>
      </c>
      <c r="E6" s="83"/>
      <c r="F6" s="97" t="s">
        <v>61</v>
      </c>
      <c r="G6" s="83">
        <v>0</v>
      </c>
      <c r="H6" s="83">
        <v>0</v>
      </c>
      <c r="I6" s="83">
        <v>0</v>
      </c>
      <c r="J6" s="99"/>
      <c r="K6" s="98"/>
      <c r="L6" s="98"/>
      <c r="M6" s="98"/>
      <c r="N6" s="98"/>
    </row>
    <row r="7" s="93" customFormat="1" ht="17.1" customHeight="1" spans="1:14">
      <c r="A7" s="97" t="s">
        <v>62</v>
      </c>
      <c r="B7" s="83">
        <v>0</v>
      </c>
      <c r="C7" s="83">
        <v>0</v>
      </c>
      <c r="D7" s="83">
        <v>0</v>
      </c>
      <c r="E7" s="83"/>
      <c r="F7" s="97" t="s">
        <v>63</v>
      </c>
      <c r="G7" s="83">
        <v>70</v>
      </c>
      <c r="H7" s="83">
        <v>276</v>
      </c>
      <c r="I7" s="83">
        <v>276</v>
      </c>
      <c r="J7" s="99"/>
      <c r="K7" s="98"/>
      <c r="L7" s="98"/>
      <c r="M7" s="98"/>
      <c r="N7" s="98"/>
    </row>
    <row r="8" s="93" customFormat="1" ht="17.1" customHeight="1" spans="1:14">
      <c r="A8" s="97" t="s">
        <v>64</v>
      </c>
      <c r="B8" s="83">
        <v>0</v>
      </c>
      <c r="C8" s="83">
        <v>0</v>
      </c>
      <c r="D8" s="83">
        <v>0</v>
      </c>
      <c r="E8" s="83"/>
      <c r="F8" s="97" t="s">
        <v>65</v>
      </c>
      <c r="G8" s="83">
        <v>9448</v>
      </c>
      <c r="H8" s="83">
        <v>53011</v>
      </c>
      <c r="I8" s="83">
        <v>53011</v>
      </c>
      <c r="J8" s="99"/>
      <c r="K8" s="98"/>
      <c r="L8" s="98"/>
      <c r="M8" s="98"/>
      <c r="N8" s="98"/>
    </row>
    <row r="9" s="93" customFormat="1" ht="17.1" customHeight="1" spans="1:14">
      <c r="A9" s="97" t="s">
        <v>66</v>
      </c>
      <c r="B9" s="83">
        <v>0</v>
      </c>
      <c r="C9" s="83">
        <v>0</v>
      </c>
      <c r="D9" s="83">
        <v>0</v>
      </c>
      <c r="E9" s="83"/>
      <c r="F9" s="97" t="s">
        <v>67</v>
      </c>
      <c r="G9" s="83">
        <v>31088</v>
      </c>
      <c r="H9" s="83">
        <v>35954</v>
      </c>
      <c r="I9" s="83">
        <v>35954</v>
      </c>
      <c r="J9" s="99"/>
      <c r="K9" s="98"/>
      <c r="L9" s="98"/>
      <c r="M9" s="98"/>
      <c r="N9" s="98"/>
    </row>
    <row r="10" s="93" customFormat="1" ht="17.1" customHeight="1" spans="1:14">
      <c r="A10" s="97" t="s">
        <v>68</v>
      </c>
      <c r="B10" s="83">
        <v>0</v>
      </c>
      <c r="C10" s="83">
        <v>0</v>
      </c>
      <c r="D10" s="83">
        <v>0</v>
      </c>
      <c r="E10" s="83"/>
      <c r="F10" s="97" t="s">
        <v>69</v>
      </c>
      <c r="G10" s="83">
        <v>1117</v>
      </c>
      <c r="H10" s="83">
        <v>1194</v>
      </c>
      <c r="I10" s="83">
        <v>1194</v>
      </c>
      <c r="J10" s="99"/>
      <c r="K10" s="98"/>
      <c r="L10" s="98"/>
      <c r="M10" s="98"/>
      <c r="N10" s="98"/>
    </row>
    <row r="11" s="93" customFormat="1" ht="17.1" customHeight="1" spans="1:14">
      <c r="A11" s="97" t="s">
        <v>70</v>
      </c>
      <c r="B11" s="83">
        <v>0</v>
      </c>
      <c r="C11" s="83">
        <v>0</v>
      </c>
      <c r="D11" s="83">
        <v>0</v>
      </c>
      <c r="E11" s="83"/>
      <c r="F11" s="97" t="s">
        <v>71</v>
      </c>
      <c r="G11" s="83">
        <v>7922</v>
      </c>
      <c r="H11" s="83">
        <v>9411</v>
      </c>
      <c r="I11" s="83">
        <v>9385</v>
      </c>
      <c r="J11" s="99"/>
      <c r="K11" s="98"/>
      <c r="L11" s="98"/>
      <c r="M11" s="98"/>
      <c r="N11" s="98"/>
    </row>
    <row r="12" s="93" customFormat="1" ht="17.1" customHeight="1" spans="1:14">
      <c r="A12" s="97" t="s">
        <v>72</v>
      </c>
      <c r="B12" s="83">
        <v>0</v>
      </c>
      <c r="C12" s="83">
        <v>0</v>
      </c>
      <c r="D12" s="83">
        <v>0</v>
      </c>
      <c r="E12" s="83"/>
      <c r="F12" s="97" t="s">
        <v>73</v>
      </c>
      <c r="G12" s="83">
        <v>28131</v>
      </c>
      <c r="H12" s="83">
        <v>43712</v>
      </c>
      <c r="I12" s="83">
        <v>42958</v>
      </c>
      <c r="J12" s="99"/>
      <c r="K12" s="98"/>
      <c r="L12" s="98"/>
      <c r="M12" s="98"/>
      <c r="N12" s="98"/>
    </row>
    <row r="13" s="93" customFormat="1" ht="17.1" customHeight="1" spans="1:14">
      <c r="A13" s="97" t="s">
        <v>74</v>
      </c>
      <c r="B13" s="83">
        <v>0</v>
      </c>
      <c r="C13" s="83">
        <v>0</v>
      </c>
      <c r="D13" s="83">
        <v>0</v>
      </c>
      <c r="E13" s="83"/>
      <c r="F13" s="97" t="s">
        <v>75</v>
      </c>
      <c r="G13" s="83">
        <v>20612</v>
      </c>
      <c r="H13" s="83">
        <v>15255</v>
      </c>
      <c r="I13" s="83">
        <v>15255</v>
      </c>
      <c r="J13" s="99"/>
      <c r="K13" s="98"/>
      <c r="L13" s="98"/>
      <c r="M13" s="98"/>
      <c r="N13" s="98"/>
    </row>
    <row r="14" s="93" customFormat="1" ht="17.1" customHeight="1" spans="1:14">
      <c r="A14" s="97" t="s">
        <v>76</v>
      </c>
      <c r="B14" s="83">
        <v>0</v>
      </c>
      <c r="C14" s="83">
        <v>0</v>
      </c>
      <c r="D14" s="83">
        <v>0</v>
      </c>
      <c r="E14" s="83"/>
      <c r="F14" s="97" t="s">
        <v>77</v>
      </c>
      <c r="G14" s="83">
        <v>12999</v>
      </c>
      <c r="H14" s="83">
        <v>4967</v>
      </c>
      <c r="I14" s="83">
        <v>4501</v>
      </c>
      <c r="J14" s="99"/>
      <c r="K14" s="98"/>
      <c r="L14" s="98"/>
      <c r="M14" s="98"/>
      <c r="N14" s="98"/>
    </row>
    <row r="15" s="93" customFormat="1" ht="17.1" customHeight="1" spans="1:14">
      <c r="A15" s="97" t="s">
        <v>78</v>
      </c>
      <c r="B15" s="83">
        <v>0</v>
      </c>
      <c r="C15" s="83">
        <v>0</v>
      </c>
      <c r="D15" s="83">
        <v>0</v>
      </c>
      <c r="E15" s="83"/>
      <c r="F15" s="97" t="s">
        <v>79</v>
      </c>
      <c r="G15" s="83">
        <v>12236</v>
      </c>
      <c r="H15" s="83">
        <v>1384</v>
      </c>
      <c r="I15" s="83">
        <v>1384</v>
      </c>
      <c r="J15" s="99"/>
      <c r="K15" s="98"/>
      <c r="L15" s="98"/>
      <c r="M15" s="98"/>
      <c r="N15" s="98"/>
    </row>
    <row r="16" s="93" customFormat="1" ht="17.1" customHeight="1" spans="1:14">
      <c r="A16" s="97" t="s">
        <v>80</v>
      </c>
      <c r="B16" s="83">
        <v>0</v>
      </c>
      <c r="C16" s="83">
        <v>0</v>
      </c>
      <c r="D16" s="83">
        <v>0</v>
      </c>
      <c r="E16" s="83"/>
      <c r="F16" s="97" t="s">
        <v>81</v>
      </c>
      <c r="G16" s="83">
        <v>13909</v>
      </c>
      <c r="H16" s="83">
        <v>10483</v>
      </c>
      <c r="I16" s="83">
        <v>10153</v>
      </c>
      <c r="J16" s="99"/>
      <c r="K16" s="98"/>
      <c r="L16" s="98"/>
      <c r="M16" s="98"/>
      <c r="N16" s="98"/>
    </row>
    <row r="17" s="93" customFormat="1" ht="17.1" customHeight="1" spans="1:14">
      <c r="A17" s="97" t="s">
        <v>82</v>
      </c>
      <c r="B17" s="83">
        <v>0</v>
      </c>
      <c r="C17" s="83">
        <v>0</v>
      </c>
      <c r="D17" s="83">
        <v>0</v>
      </c>
      <c r="E17" s="83"/>
      <c r="F17" s="97" t="s">
        <v>83</v>
      </c>
      <c r="G17" s="83">
        <v>1740</v>
      </c>
      <c r="H17" s="83">
        <v>27595</v>
      </c>
      <c r="I17" s="83">
        <v>27595</v>
      </c>
      <c r="J17" s="99"/>
      <c r="K17" s="98"/>
      <c r="L17" s="98"/>
      <c r="M17" s="98"/>
      <c r="N17" s="98"/>
    </row>
    <row r="18" s="93" customFormat="1" ht="17.1" customHeight="1" spans="1:14">
      <c r="A18" s="97" t="s">
        <v>84</v>
      </c>
      <c r="B18" s="83">
        <v>0</v>
      </c>
      <c r="C18" s="83">
        <v>0</v>
      </c>
      <c r="D18" s="83">
        <v>0</v>
      </c>
      <c r="E18" s="83"/>
      <c r="F18" s="97" t="s">
        <v>85</v>
      </c>
      <c r="G18" s="83">
        <v>3851</v>
      </c>
      <c r="H18" s="83">
        <v>1591</v>
      </c>
      <c r="I18" s="83">
        <v>1591</v>
      </c>
      <c r="J18" s="99"/>
      <c r="K18" s="98"/>
      <c r="L18" s="98"/>
      <c r="M18" s="98"/>
      <c r="N18" s="98"/>
    </row>
    <row r="19" s="93" customFormat="1" ht="17.1" customHeight="1" spans="1:14">
      <c r="A19" s="97" t="s">
        <v>86</v>
      </c>
      <c r="B19" s="83">
        <v>0</v>
      </c>
      <c r="C19" s="83">
        <v>0</v>
      </c>
      <c r="D19" s="83">
        <v>0</v>
      </c>
      <c r="E19" s="83"/>
      <c r="F19" s="97" t="s">
        <v>87</v>
      </c>
      <c r="G19" s="83">
        <v>1187</v>
      </c>
      <c r="H19" s="83">
        <v>1201</v>
      </c>
      <c r="I19" s="83">
        <v>934</v>
      </c>
      <c r="J19" s="99"/>
      <c r="K19" s="98"/>
      <c r="L19" s="98"/>
      <c r="M19" s="98"/>
      <c r="N19" s="98"/>
    </row>
    <row r="20" s="93" customFormat="1" ht="17.1" customHeight="1" spans="1:14">
      <c r="A20" s="97" t="s">
        <v>88</v>
      </c>
      <c r="B20" s="83">
        <v>41585</v>
      </c>
      <c r="C20" s="83">
        <v>41585</v>
      </c>
      <c r="D20" s="83">
        <v>38562</v>
      </c>
      <c r="E20" s="83">
        <f>D20-C20</f>
        <v>-3023</v>
      </c>
      <c r="F20" s="97" t="s">
        <v>89</v>
      </c>
      <c r="G20" s="83">
        <v>1010</v>
      </c>
      <c r="H20" s="83">
        <v>11000</v>
      </c>
      <c r="I20" s="83">
        <v>11000</v>
      </c>
      <c r="J20" s="99"/>
      <c r="K20" s="98"/>
      <c r="L20" s="98"/>
      <c r="M20" s="98"/>
      <c r="N20" s="98"/>
    </row>
    <row r="21" s="93" customFormat="1" ht="17.1" customHeight="1" spans="1:14">
      <c r="A21" s="97" t="s">
        <v>90</v>
      </c>
      <c r="B21" s="83">
        <v>13715</v>
      </c>
      <c r="C21" s="83">
        <v>13715</v>
      </c>
      <c r="D21" s="83">
        <v>2885</v>
      </c>
      <c r="E21" s="83">
        <f t="shared" ref="E21:E26" si="0">D21-C21</f>
        <v>-10830</v>
      </c>
      <c r="F21" s="97" t="s">
        <v>91</v>
      </c>
      <c r="G21" s="83">
        <v>0</v>
      </c>
      <c r="H21" s="83">
        <v>0</v>
      </c>
      <c r="I21" s="83">
        <v>0</v>
      </c>
      <c r="J21" s="99"/>
      <c r="K21" s="98"/>
      <c r="L21" s="98"/>
      <c r="M21" s="98"/>
      <c r="N21" s="98"/>
    </row>
    <row r="22" s="93" customFormat="1" ht="17.1" customHeight="1" spans="1:14">
      <c r="A22" s="97" t="s">
        <v>92</v>
      </c>
      <c r="B22" s="83">
        <v>5500</v>
      </c>
      <c r="C22" s="83">
        <v>5500</v>
      </c>
      <c r="D22" s="83">
        <v>10456</v>
      </c>
      <c r="E22" s="83">
        <f t="shared" si="0"/>
        <v>4956</v>
      </c>
      <c r="F22" s="97" t="s">
        <v>93</v>
      </c>
      <c r="G22" s="83">
        <v>2889</v>
      </c>
      <c r="H22" s="83">
        <v>5246</v>
      </c>
      <c r="I22" s="83">
        <v>5246</v>
      </c>
      <c r="J22" s="99"/>
      <c r="K22" s="98"/>
      <c r="L22" s="98"/>
      <c r="M22" s="98"/>
      <c r="N22" s="98"/>
    </row>
    <row r="23" s="93" customFormat="1" ht="17.1" customHeight="1" spans="1:14">
      <c r="A23" s="97" t="s">
        <v>94</v>
      </c>
      <c r="B23" s="83">
        <v>916</v>
      </c>
      <c r="C23" s="83">
        <v>916</v>
      </c>
      <c r="D23" s="83">
        <v>6668</v>
      </c>
      <c r="E23" s="83">
        <f t="shared" si="0"/>
        <v>5752</v>
      </c>
      <c r="F23" s="97" t="s">
        <v>95</v>
      </c>
      <c r="G23" s="83">
        <v>4781</v>
      </c>
      <c r="H23" s="83">
        <v>3023</v>
      </c>
      <c r="I23" s="83">
        <v>3023</v>
      </c>
      <c r="J23" s="99"/>
      <c r="K23" s="98"/>
      <c r="L23" s="98"/>
      <c r="M23" s="98"/>
      <c r="N23" s="98"/>
    </row>
    <row r="24" s="93" customFormat="1" ht="17.1" customHeight="1" spans="1:14">
      <c r="A24" s="97" t="s">
        <v>96</v>
      </c>
      <c r="B24" s="83">
        <v>2150</v>
      </c>
      <c r="C24" s="83">
        <v>2150</v>
      </c>
      <c r="D24" s="83">
        <v>11122</v>
      </c>
      <c r="E24" s="83">
        <f t="shared" si="0"/>
        <v>8972</v>
      </c>
      <c r="F24" s="97" t="s">
        <v>97</v>
      </c>
      <c r="G24" s="83">
        <v>350</v>
      </c>
      <c r="H24" s="83">
        <v>0</v>
      </c>
      <c r="I24" s="83">
        <v>0</v>
      </c>
      <c r="J24" s="99"/>
      <c r="K24" s="98"/>
      <c r="L24" s="98"/>
      <c r="M24" s="98"/>
      <c r="N24" s="98"/>
    </row>
    <row r="25" s="93" customFormat="1" ht="17.1" customHeight="1" spans="1:14">
      <c r="A25" s="97" t="s">
        <v>98</v>
      </c>
      <c r="B25" s="83">
        <v>875</v>
      </c>
      <c r="C25" s="83">
        <v>875</v>
      </c>
      <c r="D25" s="83">
        <v>4666</v>
      </c>
      <c r="E25" s="83">
        <f t="shared" si="0"/>
        <v>3791</v>
      </c>
      <c r="F25" s="97" t="s">
        <v>99</v>
      </c>
      <c r="G25" s="83">
        <v>1000</v>
      </c>
      <c r="H25" s="83">
        <v>0</v>
      </c>
      <c r="I25" s="83">
        <v>0</v>
      </c>
      <c r="J25" s="99"/>
      <c r="K25" s="98"/>
      <c r="L25" s="98"/>
      <c r="M25" s="98"/>
      <c r="N25" s="98"/>
    </row>
    <row r="26" s="93" customFormat="1" ht="17.1" customHeight="1" spans="1:14">
      <c r="A26" s="97" t="s">
        <v>100</v>
      </c>
      <c r="B26" s="83">
        <v>18429</v>
      </c>
      <c r="C26" s="83">
        <v>18429</v>
      </c>
      <c r="D26" s="83">
        <v>2765</v>
      </c>
      <c r="E26" s="83">
        <f t="shared" si="0"/>
        <v>-15664</v>
      </c>
      <c r="F26" s="97" t="s">
        <v>101</v>
      </c>
      <c r="G26" s="83">
        <v>7171</v>
      </c>
      <c r="H26" s="83">
        <v>6156</v>
      </c>
      <c r="I26" s="83">
        <v>6156</v>
      </c>
      <c r="J26" s="99"/>
      <c r="K26" s="98"/>
      <c r="L26" s="98"/>
      <c r="M26" s="98"/>
      <c r="N26" s="98"/>
    </row>
    <row r="27" s="93" customFormat="1" ht="17.1" customHeight="1" spans="1:14">
      <c r="A27" s="98"/>
      <c r="B27" s="83"/>
      <c r="C27" s="83"/>
      <c r="D27" s="83"/>
      <c r="E27" s="83"/>
      <c r="F27" s="97" t="s">
        <v>102</v>
      </c>
      <c r="G27" s="83">
        <v>17489</v>
      </c>
      <c r="H27" s="83">
        <v>7446</v>
      </c>
      <c r="I27" s="83">
        <v>7446</v>
      </c>
      <c r="J27" s="99"/>
      <c r="K27" s="98"/>
      <c r="L27" s="98"/>
      <c r="M27" s="98"/>
      <c r="N27" s="98"/>
    </row>
    <row r="28" s="93" customFormat="1" ht="17.1" customHeight="1" spans="1:14">
      <c r="A28" s="98"/>
      <c r="B28" s="83"/>
      <c r="C28" s="83"/>
      <c r="D28" s="83"/>
      <c r="E28" s="83"/>
      <c r="F28" s="97" t="s">
        <v>103</v>
      </c>
      <c r="G28" s="83">
        <v>0</v>
      </c>
      <c r="H28" s="83">
        <v>46</v>
      </c>
      <c r="I28" s="83">
        <v>46</v>
      </c>
      <c r="J28" s="99"/>
      <c r="K28" s="98"/>
      <c r="L28" s="98"/>
      <c r="M28" s="98"/>
      <c r="N28" s="98"/>
    </row>
    <row r="29" s="93" customFormat="1" ht="17.1" customHeight="1" spans="1:14">
      <c r="A29" s="97"/>
      <c r="B29" s="83"/>
      <c r="C29" s="83"/>
      <c r="D29" s="83"/>
      <c r="E29" s="83"/>
      <c r="F29" s="97"/>
      <c r="G29" s="83"/>
      <c r="H29" s="83"/>
      <c r="I29" s="83"/>
      <c r="J29" s="99"/>
      <c r="K29" s="98"/>
      <c r="L29" s="98"/>
      <c r="M29" s="98"/>
      <c r="N29" s="98"/>
    </row>
    <row r="30" s="93" customFormat="1" ht="17.1" customHeight="1" spans="1:14">
      <c r="A30" s="97"/>
      <c r="B30" s="83"/>
      <c r="C30" s="83"/>
      <c r="D30" s="83"/>
      <c r="E30" s="83"/>
      <c r="F30" s="97"/>
      <c r="G30" s="83"/>
      <c r="H30" s="83"/>
      <c r="I30" s="83"/>
      <c r="J30" s="99"/>
      <c r="K30" s="98"/>
      <c r="L30" s="98"/>
      <c r="M30" s="98"/>
      <c r="N30" s="98"/>
    </row>
    <row r="31" s="93" customFormat="1" ht="17.1" customHeight="1" spans="1:14">
      <c r="A31" s="97"/>
      <c r="B31" s="83"/>
      <c r="C31" s="83"/>
      <c r="D31" s="83"/>
      <c r="E31" s="83"/>
      <c r="F31" s="97"/>
      <c r="G31" s="83"/>
      <c r="H31" s="83"/>
      <c r="I31" s="83"/>
      <c r="J31" s="99"/>
      <c r="K31" s="98"/>
      <c r="L31" s="98"/>
      <c r="M31" s="98"/>
      <c r="N31" s="98"/>
    </row>
    <row r="32" s="93" customFormat="1" ht="17.1" customHeight="1" spans="1:14">
      <c r="A32" s="97"/>
      <c r="B32" s="83"/>
      <c r="C32" s="83"/>
      <c r="D32" s="83"/>
      <c r="E32" s="83"/>
      <c r="F32" s="97"/>
      <c r="G32" s="83"/>
      <c r="H32" s="83"/>
      <c r="I32" s="83"/>
      <c r="J32" s="99"/>
      <c r="K32" s="98"/>
      <c r="L32" s="98"/>
      <c r="M32" s="98"/>
      <c r="N32" s="98"/>
    </row>
    <row r="33" s="93" customFormat="1" ht="17.1" customHeight="1" spans="1:14">
      <c r="A33" s="96" t="s">
        <v>104</v>
      </c>
      <c r="B33" s="83">
        <v>41585</v>
      </c>
      <c r="C33" s="83">
        <v>41585</v>
      </c>
      <c r="D33" s="83">
        <v>38562</v>
      </c>
      <c r="E33" s="83">
        <f>D33-C33</f>
        <v>-3023</v>
      </c>
      <c r="F33" s="96" t="s">
        <v>105</v>
      </c>
      <c r="G33" s="83">
        <v>202459</v>
      </c>
      <c r="H33" s="83">
        <v>270259</v>
      </c>
      <c r="I33" s="83">
        <v>268416</v>
      </c>
      <c r="J33" s="99"/>
      <c r="K33" s="98"/>
      <c r="L33" s="98"/>
      <c r="M33" s="98"/>
      <c r="N33" s="98"/>
    </row>
    <row r="34" s="93" customFormat="1" ht="18.75" customHeight="1"/>
  </sheetData>
  <mergeCells count="3">
    <mergeCell ref="A1:I1"/>
    <mergeCell ref="A2:I2"/>
    <mergeCell ref="A3:I3"/>
  </mergeCells>
  <pageMargins left="0.904861111111111" right="0.708333333333333" top="0.786805555555556" bottom="0.786805555555556" header="0.393055555555556" footer="0.393055555555556"/>
  <pageSetup paperSize="12" pageOrder="overThenDown" orientation="landscape" useFirstPageNumber="1"/>
  <headerFooter alignWithMargins="0">
    <oddFooter>&amp;C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7"/>
  <sheetViews>
    <sheetView showGridLines="0" showZeros="0" workbookViewId="0">
      <selection activeCell="C17" sqref="C17"/>
    </sheetView>
  </sheetViews>
  <sheetFormatPr defaultColWidth="9.125" defaultRowHeight="14.25" outlineLevelCol="4"/>
  <cols>
    <col min="1" max="1" width="26.5" style="40" customWidth="1"/>
    <col min="2" max="2" width="14.375" style="40" customWidth="1"/>
    <col min="3" max="3" width="14.625" style="40" customWidth="1"/>
    <col min="4" max="4" width="12.625" style="40" customWidth="1"/>
    <col min="5" max="5" width="60.625" style="40" customWidth="1"/>
    <col min="6" max="6" width="16.625" style="40" customWidth="1"/>
    <col min="7" max="16384" width="9.125" style="40"/>
  </cols>
  <sheetData>
    <row r="1" ht="24" customHeight="1" spans="1:5">
      <c r="A1" s="63" t="s">
        <v>106</v>
      </c>
      <c r="B1" s="64"/>
      <c r="C1" s="64"/>
      <c r="D1" s="64"/>
      <c r="E1" s="64"/>
    </row>
    <row r="2" spans="1:5">
      <c r="A2" s="42" t="s">
        <v>107</v>
      </c>
      <c r="B2" s="42"/>
      <c r="C2" s="42"/>
      <c r="D2" s="42"/>
      <c r="E2" s="42"/>
    </row>
    <row r="3" spans="1:5">
      <c r="A3" s="42" t="s">
        <v>52</v>
      </c>
      <c r="B3" s="42"/>
      <c r="C3" s="42"/>
      <c r="D3" s="42"/>
      <c r="E3" s="42"/>
    </row>
    <row r="4" ht="22.7" customHeight="1" spans="1:5">
      <c r="A4" s="43" t="s">
        <v>53</v>
      </c>
      <c r="B4" s="43" t="s">
        <v>108</v>
      </c>
      <c r="C4" s="43" t="s">
        <v>109</v>
      </c>
      <c r="D4" s="43" t="s">
        <v>110</v>
      </c>
      <c r="E4" s="43" t="s">
        <v>111</v>
      </c>
    </row>
    <row r="5" ht="24.75" customHeight="1" spans="1:5">
      <c r="A5" s="65" t="s">
        <v>58</v>
      </c>
      <c r="B5" s="66"/>
      <c r="C5" s="66"/>
      <c r="D5" s="86"/>
      <c r="E5" s="66"/>
    </row>
    <row r="6" ht="24.75" customHeight="1" spans="1:5">
      <c r="A6" s="65" t="s">
        <v>112</v>
      </c>
      <c r="B6" s="66"/>
      <c r="C6" s="66"/>
      <c r="D6" s="86"/>
      <c r="E6" s="87"/>
    </row>
    <row r="7" ht="24.75" customHeight="1" spans="1:5">
      <c r="A7" s="65" t="s">
        <v>113</v>
      </c>
      <c r="B7" s="66"/>
      <c r="C7" s="66"/>
      <c r="D7" s="86"/>
      <c r="E7" s="88"/>
    </row>
    <row r="8" ht="24.75" customHeight="1" spans="1:5">
      <c r="A8" s="65" t="s">
        <v>114</v>
      </c>
      <c r="B8" s="66"/>
      <c r="C8" s="66"/>
      <c r="D8" s="86"/>
      <c r="E8" s="88"/>
    </row>
    <row r="9" ht="24.75" customHeight="1" spans="1:5">
      <c r="A9" s="44" t="s">
        <v>115</v>
      </c>
      <c r="B9" s="66"/>
      <c r="C9" s="66"/>
      <c r="D9" s="86"/>
      <c r="E9" s="88"/>
    </row>
    <row r="10" ht="24.75" customHeight="1" spans="1:5">
      <c r="A10" s="65" t="s">
        <v>88</v>
      </c>
      <c r="B10" s="83">
        <v>38562</v>
      </c>
      <c r="C10" s="83">
        <f>C11+C12+C13+C14+C15+C16</f>
        <v>43837</v>
      </c>
      <c r="D10" s="92">
        <v>-0.120332139516847</v>
      </c>
      <c r="E10" s="88"/>
    </row>
    <row r="11" ht="40.5" customHeight="1" spans="1:5">
      <c r="A11" s="65" t="s">
        <v>116</v>
      </c>
      <c r="B11" s="83">
        <v>2885</v>
      </c>
      <c r="C11" s="83">
        <v>10951</v>
      </c>
      <c r="D11" s="92">
        <v>-0.736553739384531</v>
      </c>
      <c r="E11" s="87" t="s">
        <v>117</v>
      </c>
    </row>
    <row r="12" ht="24.75" customHeight="1" spans="1:5">
      <c r="A12" s="65" t="s">
        <v>118</v>
      </c>
      <c r="B12" s="83">
        <v>10456</v>
      </c>
      <c r="C12" s="83">
        <v>5020</v>
      </c>
      <c r="D12" s="92">
        <v>1.08286852589641</v>
      </c>
      <c r="E12" s="87" t="s">
        <v>119</v>
      </c>
    </row>
    <row r="13" ht="24.75" customHeight="1" spans="1:5">
      <c r="A13" s="65" t="s">
        <v>120</v>
      </c>
      <c r="B13" s="83">
        <v>6668</v>
      </c>
      <c r="C13" s="83">
        <v>876</v>
      </c>
      <c r="D13" s="92">
        <v>6.61187214611872</v>
      </c>
      <c r="E13" s="88" t="s">
        <v>121</v>
      </c>
    </row>
    <row r="14" ht="24.75" customHeight="1" spans="1:5">
      <c r="A14" s="65" t="s">
        <v>122</v>
      </c>
      <c r="B14" s="83">
        <v>11122</v>
      </c>
      <c r="C14" s="83">
        <v>399</v>
      </c>
      <c r="D14" s="92">
        <v>26.874686716792</v>
      </c>
      <c r="E14" s="88" t="s">
        <v>123</v>
      </c>
    </row>
    <row r="15" ht="24.75" customHeight="1" spans="1:5">
      <c r="A15" s="65" t="s">
        <v>124</v>
      </c>
      <c r="B15" s="83">
        <v>4666</v>
      </c>
      <c r="C15" s="83">
        <v>875</v>
      </c>
      <c r="D15" s="92">
        <v>4.33257142857143</v>
      </c>
      <c r="E15" s="87" t="s">
        <v>125</v>
      </c>
    </row>
    <row r="16" ht="24.75" customHeight="1" spans="1:5">
      <c r="A16" s="65" t="s">
        <v>126</v>
      </c>
      <c r="B16" s="83">
        <v>2765</v>
      </c>
      <c r="C16" s="83">
        <v>25716</v>
      </c>
      <c r="D16" s="92">
        <v>-0.892479390262871</v>
      </c>
      <c r="E16" s="87" t="s">
        <v>127</v>
      </c>
    </row>
    <row r="17" ht="24.75" customHeight="1" spans="1:5">
      <c r="A17" s="65"/>
      <c r="B17" s="66"/>
      <c r="C17" s="66"/>
      <c r="D17" s="92"/>
      <c r="E17" s="88"/>
    </row>
    <row r="18" ht="24.75" customHeight="1" spans="1:5">
      <c r="A18" s="90" t="s">
        <v>104</v>
      </c>
      <c r="B18" s="66">
        <f>SUM(B5,B10)</f>
        <v>38562</v>
      </c>
      <c r="C18" s="66">
        <v>43837</v>
      </c>
      <c r="D18" s="92">
        <v>-0.120332139516847</v>
      </c>
      <c r="E18" s="88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  <row r="25" spans="1:5">
      <c r="A25" s="69"/>
      <c r="B25" s="69"/>
      <c r="C25" s="69"/>
      <c r="D25" s="69"/>
      <c r="E25" s="69"/>
    </row>
    <row r="26" spans="1:5">
      <c r="A26" s="69"/>
      <c r="B26" s="69"/>
      <c r="C26" s="69"/>
      <c r="D26" s="69"/>
      <c r="E26" s="69"/>
    </row>
    <row r="27" spans="1:5">
      <c r="A27" s="69"/>
      <c r="B27" s="69"/>
      <c r="C27" s="69"/>
      <c r="D27" s="69"/>
      <c r="E27" s="69"/>
    </row>
    <row r="28" spans="1:5">
      <c r="A28" s="69"/>
      <c r="B28" s="69"/>
      <c r="C28" s="69"/>
      <c r="D28" s="69"/>
      <c r="E28" s="69"/>
    </row>
    <row r="29" spans="1:5">
      <c r="A29" s="69"/>
      <c r="B29" s="69"/>
      <c r="C29" s="69"/>
      <c r="D29" s="69"/>
      <c r="E29" s="69"/>
    </row>
    <row r="30" spans="1:5">
      <c r="A30" s="69"/>
      <c r="B30" s="69"/>
      <c r="C30" s="69"/>
      <c r="D30" s="69"/>
      <c r="E30" s="69"/>
    </row>
    <row r="31" spans="1:5">
      <c r="A31" s="69"/>
      <c r="B31" s="69"/>
      <c r="C31" s="69"/>
      <c r="D31" s="69"/>
      <c r="E31" s="69"/>
    </row>
    <row r="32" spans="1:5">
      <c r="A32" s="69"/>
      <c r="B32" s="69"/>
      <c r="C32" s="69"/>
      <c r="D32" s="69"/>
      <c r="E32" s="69"/>
    </row>
    <row r="33" spans="1:5">
      <c r="A33" s="69"/>
      <c r="B33" s="69"/>
      <c r="C33" s="69"/>
      <c r="D33" s="69"/>
      <c r="E33" s="69"/>
    </row>
    <row r="34" spans="1:5">
      <c r="A34" s="69"/>
      <c r="B34" s="69"/>
      <c r="C34" s="69"/>
      <c r="D34" s="69"/>
      <c r="E34" s="69"/>
    </row>
    <row r="35" spans="1:5">
      <c r="A35" s="69"/>
      <c r="B35" s="69"/>
      <c r="C35" s="69"/>
      <c r="D35" s="69"/>
      <c r="E35" s="69"/>
    </row>
    <row r="36" spans="1:5">
      <c r="A36" s="69"/>
      <c r="B36" s="69"/>
      <c r="C36" s="69"/>
      <c r="D36" s="69"/>
      <c r="E36" s="69"/>
    </row>
    <row r="37" spans="1:5">
      <c r="A37" s="69"/>
      <c r="B37" s="69"/>
      <c r="C37" s="69"/>
      <c r="D37" s="69"/>
      <c r="E37" s="69"/>
    </row>
    <row r="38" spans="1:5">
      <c r="A38" s="69"/>
      <c r="B38" s="69"/>
      <c r="C38" s="69"/>
      <c r="D38" s="69"/>
      <c r="E38" s="69"/>
    </row>
    <row r="39" spans="1:5">
      <c r="A39" s="69"/>
      <c r="B39" s="69"/>
      <c r="C39" s="69"/>
      <c r="D39" s="69"/>
      <c r="E39" s="69"/>
    </row>
    <row r="40" spans="1:5">
      <c r="A40" s="69"/>
      <c r="B40" s="69"/>
      <c r="C40" s="69"/>
      <c r="D40" s="69"/>
      <c r="E40" s="69"/>
    </row>
    <row r="41" spans="1:5">
      <c r="A41" s="69"/>
      <c r="B41" s="69"/>
      <c r="C41" s="69"/>
      <c r="D41" s="69"/>
      <c r="E41" s="69"/>
    </row>
    <row r="42" spans="1:5">
      <c r="A42" s="69"/>
      <c r="B42" s="69"/>
      <c r="C42" s="69"/>
      <c r="D42" s="69"/>
      <c r="E42" s="69"/>
    </row>
    <row r="43" spans="1:5">
      <c r="A43" s="69"/>
      <c r="B43" s="69"/>
      <c r="C43" s="69"/>
      <c r="D43" s="69"/>
      <c r="E43" s="69"/>
    </row>
    <row r="44" spans="1:5">
      <c r="A44" s="69"/>
      <c r="B44" s="69"/>
      <c r="C44" s="69"/>
      <c r="D44" s="69"/>
      <c r="E44" s="69"/>
    </row>
    <row r="45" spans="1:5">
      <c r="A45" s="69"/>
      <c r="B45" s="69"/>
      <c r="C45" s="69"/>
      <c r="D45" s="69"/>
      <c r="E45" s="69"/>
    </row>
    <row r="46" spans="1:5">
      <c r="A46" s="69"/>
      <c r="B46" s="69"/>
      <c r="C46" s="69"/>
      <c r="D46" s="69"/>
      <c r="E46" s="69"/>
    </row>
    <row r="47" spans="1:5">
      <c r="A47" s="69"/>
      <c r="B47" s="69"/>
      <c r="C47" s="69"/>
      <c r="D47" s="69"/>
      <c r="E47" s="69"/>
    </row>
    <row r="48" spans="1:5">
      <c r="A48" s="69"/>
      <c r="B48" s="69"/>
      <c r="C48" s="69"/>
      <c r="D48" s="69"/>
      <c r="E48" s="69"/>
    </row>
    <row r="49" spans="1:5">
      <c r="A49" s="69"/>
      <c r="B49" s="69"/>
      <c r="C49" s="69"/>
      <c r="D49" s="69"/>
      <c r="E49" s="69"/>
    </row>
    <row r="50" spans="1:5">
      <c r="A50" s="69"/>
      <c r="B50" s="69"/>
      <c r="C50" s="69"/>
      <c r="D50" s="69"/>
      <c r="E50" s="69"/>
    </row>
    <row r="51" spans="1:5">
      <c r="A51" s="69"/>
      <c r="B51" s="69"/>
      <c r="C51" s="69"/>
      <c r="D51" s="69"/>
      <c r="E51" s="69"/>
    </row>
    <row r="52" spans="1:5">
      <c r="A52" s="69"/>
      <c r="B52" s="69"/>
      <c r="C52" s="69"/>
      <c r="D52" s="69"/>
      <c r="E52" s="69"/>
    </row>
    <row r="53" spans="1:5">
      <c r="A53" s="69"/>
      <c r="B53" s="69"/>
      <c r="C53" s="69"/>
      <c r="D53" s="69"/>
      <c r="E53" s="69"/>
    </row>
    <row r="54" spans="1:5">
      <c r="A54" s="69"/>
      <c r="B54" s="69"/>
      <c r="C54" s="69"/>
      <c r="D54" s="69"/>
      <c r="E54" s="69"/>
    </row>
    <row r="55" spans="1:5">
      <c r="A55" s="69"/>
      <c r="B55" s="69"/>
      <c r="C55" s="69"/>
      <c r="D55" s="69"/>
      <c r="E55" s="69"/>
    </row>
    <row r="56" spans="1:5">
      <c r="A56" s="69"/>
      <c r="B56" s="69"/>
      <c r="C56" s="69"/>
      <c r="D56" s="69"/>
      <c r="E56" s="69"/>
    </row>
    <row r="57" spans="1:5">
      <c r="A57" s="69"/>
      <c r="B57" s="69"/>
      <c r="C57" s="69"/>
      <c r="D57" s="69"/>
      <c r="E57" s="69"/>
    </row>
    <row r="58" spans="1:5">
      <c r="A58" s="69"/>
      <c r="B58" s="69"/>
      <c r="C58" s="69"/>
      <c r="D58" s="69"/>
      <c r="E58" s="69"/>
    </row>
    <row r="59" spans="1:5">
      <c r="A59" s="69"/>
      <c r="B59" s="69"/>
      <c r="C59" s="69"/>
      <c r="D59" s="69"/>
      <c r="E59" s="69"/>
    </row>
    <row r="60" spans="1:5">
      <c r="A60" s="69"/>
      <c r="B60" s="69"/>
      <c r="C60" s="69"/>
      <c r="D60" s="69"/>
      <c r="E60" s="69"/>
    </row>
    <row r="61" spans="1:5">
      <c r="A61" s="69"/>
      <c r="B61" s="69"/>
      <c r="C61" s="69"/>
      <c r="D61" s="69"/>
      <c r="E61" s="69"/>
    </row>
    <row r="62" spans="1:5">
      <c r="A62" s="69"/>
      <c r="B62" s="69"/>
      <c r="C62" s="69"/>
      <c r="D62" s="69"/>
      <c r="E62" s="69"/>
    </row>
    <row r="63" spans="1:5">
      <c r="A63" s="69"/>
      <c r="B63" s="69"/>
      <c r="C63" s="69"/>
      <c r="D63" s="69"/>
      <c r="E63" s="69"/>
    </row>
    <row r="64" spans="1:5">
      <c r="A64" s="69"/>
      <c r="B64" s="69"/>
      <c r="C64" s="69"/>
      <c r="D64" s="69"/>
      <c r="E64" s="69"/>
    </row>
    <row r="65" spans="1:5">
      <c r="A65" s="69"/>
      <c r="B65" s="69"/>
      <c r="C65" s="69"/>
      <c r="D65" s="69"/>
      <c r="E65" s="69"/>
    </row>
    <row r="66" spans="1:5">
      <c r="A66" s="69"/>
      <c r="B66" s="69"/>
      <c r="C66" s="69"/>
      <c r="D66" s="69"/>
      <c r="E66" s="69"/>
    </row>
    <row r="67" spans="1:5">
      <c r="A67" s="69"/>
      <c r="B67" s="69"/>
      <c r="C67" s="69"/>
      <c r="D67" s="69"/>
      <c r="E67" s="69"/>
    </row>
    <row r="68" spans="1:5">
      <c r="A68" s="69"/>
      <c r="B68" s="69"/>
      <c r="C68" s="69"/>
      <c r="D68" s="69"/>
      <c r="E68" s="69"/>
    </row>
    <row r="69" spans="1:5">
      <c r="A69" s="69"/>
      <c r="B69" s="69"/>
      <c r="C69" s="69"/>
      <c r="D69" s="69"/>
      <c r="E69" s="69"/>
    </row>
    <row r="70" spans="1:5">
      <c r="A70" s="69"/>
      <c r="B70" s="69"/>
      <c r="C70" s="69"/>
      <c r="D70" s="69"/>
      <c r="E70" s="69"/>
    </row>
    <row r="71" spans="1:5">
      <c r="A71" s="69"/>
      <c r="B71" s="69"/>
      <c r="C71" s="69"/>
      <c r="D71" s="69"/>
      <c r="E71" s="69"/>
    </row>
    <row r="72" spans="1:5">
      <c r="A72" s="69"/>
      <c r="B72" s="69"/>
      <c r="C72" s="69"/>
      <c r="D72" s="69"/>
      <c r="E72" s="69"/>
    </row>
    <row r="73" spans="1:5">
      <c r="A73" s="69"/>
      <c r="B73" s="69"/>
      <c r="C73" s="69"/>
      <c r="D73" s="69"/>
      <c r="E73" s="69"/>
    </row>
    <row r="74" spans="1:5">
      <c r="A74" s="69"/>
      <c r="B74" s="69"/>
      <c r="C74" s="69"/>
      <c r="D74" s="69"/>
      <c r="E74" s="69"/>
    </row>
    <row r="75" spans="1:5">
      <c r="A75" s="69"/>
      <c r="B75" s="69"/>
      <c r="C75" s="69"/>
      <c r="D75" s="69"/>
      <c r="E75" s="69"/>
    </row>
    <row r="76" spans="1:5">
      <c r="A76" s="69"/>
      <c r="B76" s="69"/>
      <c r="C76" s="69"/>
      <c r="D76" s="69"/>
      <c r="E76" s="69"/>
    </row>
    <row r="77" spans="1:5">
      <c r="A77" s="69"/>
      <c r="B77" s="69"/>
      <c r="C77" s="69"/>
      <c r="D77" s="69"/>
      <c r="E77" s="69"/>
    </row>
    <row r="78" spans="1:5">
      <c r="A78" s="69"/>
      <c r="B78" s="69"/>
      <c r="C78" s="69"/>
      <c r="D78" s="69"/>
      <c r="E78" s="69"/>
    </row>
    <row r="79" spans="1:5">
      <c r="A79" s="69"/>
      <c r="B79" s="69"/>
      <c r="C79" s="69"/>
      <c r="D79" s="69"/>
      <c r="E79" s="69"/>
    </row>
    <row r="80" spans="1:5">
      <c r="A80" s="69"/>
      <c r="B80" s="69"/>
      <c r="C80" s="69"/>
      <c r="D80" s="69"/>
      <c r="E80" s="69"/>
    </row>
    <row r="81" spans="1:5">
      <c r="A81" s="69"/>
      <c r="B81" s="69"/>
      <c r="C81" s="69"/>
      <c r="D81" s="69"/>
      <c r="E81" s="69"/>
    </row>
    <row r="82" spans="1:5">
      <c r="A82" s="69"/>
      <c r="B82" s="69"/>
      <c r="C82" s="69"/>
      <c r="D82" s="69"/>
      <c r="E82" s="69"/>
    </row>
    <row r="83" spans="1:5">
      <c r="A83" s="69"/>
      <c r="B83" s="69"/>
      <c r="C83" s="69"/>
      <c r="D83" s="69"/>
      <c r="E83" s="69"/>
    </row>
    <row r="84" spans="1:5">
      <c r="A84" s="69"/>
      <c r="B84" s="69"/>
      <c r="C84" s="69"/>
      <c r="D84" s="69"/>
      <c r="E84" s="69"/>
    </row>
    <row r="85" spans="1:5">
      <c r="A85" s="69"/>
      <c r="B85" s="69"/>
      <c r="C85" s="69"/>
      <c r="D85" s="69"/>
      <c r="E85" s="69"/>
    </row>
    <row r="86" spans="1:5">
      <c r="A86" s="69"/>
      <c r="B86" s="69"/>
      <c r="C86" s="69"/>
      <c r="D86" s="69"/>
      <c r="E86" s="69"/>
    </row>
    <row r="87" spans="1:5">
      <c r="A87" s="69"/>
      <c r="B87" s="69"/>
      <c r="C87" s="69"/>
      <c r="D87" s="69"/>
      <c r="E87" s="69"/>
    </row>
    <row r="88" spans="1:5">
      <c r="A88" s="69"/>
      <c r="B88" s="69"/>
      <c r="C88" s="69"/>
      <c r="D88" s="69"/>
      <c r="E88" s="69"/>
    </row>
    <row r="89" spans="1:5">
      <c r="A89" s="69"/>
      <c r="B89" s="69"/>
      <c r="C89" s="69"/>
      <c r="D89" s="69"/>
      <c r="E89" s="69"/>
    </row>
    <row r="90" spans="1:5">
      <c r="A90" s="69"/>
      <c r="B90" s="69"/>
      <c r="C90" s="69"/>
      <c r="D90" s="69"/>
      <c r="E90" s="69"/>
    </row>
    <row r="91" spans="1:5">
      <c r="A91" s="69"/>
      <c r="B91" s="69"/>
      <c r="C91" s="69"/>
      <c r="D91" s="69"/>
      <c r="E91" s="69"/>
    </row>
    <row r="92" spans="1:5">
      <c r="A92" s="69"/>
      <c r="B92" s="69"/>
      <c r="C92" s="69"/>
      <c r="D92" s="69"/>
      <c r="E92" s="69"/>
    </row>
    <row r="93" spans="1:5">
      <c r="A93" s="69"/>
      <c r="B93" s="69"/>
      <c r="C93" s="69"/>
      <c r="D93" s="69"/>
      <c r="E93" s="69"/>
    </row>
    <row r="94" spans="1:5">
      <c r="A94" s="69"/>
      <c r="B94" s="69"/>
      <c r="C94" s="69"/>
      <c r="D94" s="69"/>
      <c r="E94" s="69"/>
    </row>
    <row r="95" spans="1:5">
      <c r="A95" s="69"/>
      <c r="B95" s="69"/>
      <c r="C95" s="69"/>
      <c r="D95" s="69"/>
      <c r="E95" s="69"/>
    </row>
    <row r="96" spans="1:5">
      <c r="A96" s="69"/>
      <c r="B96" s="69"/>
      <c r="C96" s="69"/>
      <c r="D96" s="69"/>
      <c r="E96" s="69"/>
    </row>
    <row r="97" spans="1:5">
      <c r="A97" s="69"/>
      <c r="B97" s="69"/>
      <c r="C97" s="69"/>
      <c r="D97" s="69"/>
      <c r="E97" s="69"/>
    </row>
    <row r="98" spans="1:5">
      <c r="A98" s="69"/>
      <c r="B98" s="69"/>
      <c r="C98" s="69"/>
      <c r="D98" s="69"/>
      <c r="E98" s="69"/>
    </row>
    <row r="99" spans="1:5">
      <c r="A99" s="69"/>
      <c r="B99" s="69"/>
      <c r="C99" s="69"/>
      <c r="D99" s="69"/>
      <c r="E99" s="69"/>
    </row>
    <row r="100" spans="1:5">
      <c r="A100" s="69"/>
      <c r="B100" s="69"/>
      <c r="C100" s="69"/>
      <c r="D100" s="69"/>
      <c r="E100" s="69"/>
    </row>
    <row r="101" spans="1:5">
      <c r="A101" s="69"/>
      <c r="B101" s="69"/>
      <c r="C101" s="69"/>
      <c r="D101" s="69"/>
      <c r="E101" s="69"/>
    </row>
    <row r="102" spans="1:5">
      <c r="A102" s="69"/>
      <c r="B102" s="69"/>
      <c r="C102" s="69"/>
      <c r="D102" s="69"/>
      <c r="E102" s="69"/>
    </row>
    <row r="103" spans="1:5">
      <c r="A103" s="69"/>
      <c r="B103" s="69"/>
      <c r="C103" s="69"/>
      <c r="D103" s="69"/>
      <c r="E103" s="69"/>
    </row>
    <row r="104" spans="1:5">
      <c r="A104" s="69"/>
      <c r="B104" s="69"/>
      <c r="C104" s="69"/>
      <c r="D104" s="69"/>
      <c r="E104" s="69"/>
    </row>
    <row r="105" spans="1:5">
      <c r="A105" s="69"/>
      <c r="B105" s="69"/>
      <c r="C105" s="69"/>
      <c r="D105" s="69"/>
      <c r="E105" s="69"/>
    </row>
    <row r="106" spans="1:5">
      <c r="A106" s="69"/>
      <c r="B106" s="69"/>
      <c r="C106" s="69"/>
      <c r="D106" s="69"/>
      <c r="E106" s="69"/>
    </row>
    <row r="107" spans="1:5">
      <c r="A107" s="69"/>
      <c r="B107" s="69"/>
      <c r="C107" s="69"/>
      <c r="D107" s="69"/>
      <c r="E107" s="69"/>
    </row>
    <row r="108" spans="1:5">
      <c r="A108" s="69"/>
      <c r="B108" s="69"/>
      <c r="C108" s="69"/>
      <c r="D108" s="69"/>
      <c r="E108" s="69"/>
    </row>
    <row r="109" spans="1:5">
      <c r="A109" s="69"/>
      <c r="B109" s="69"/>
      <c r="C109" s="69"/>
      <c r="D109" s="69"/>
      <c r="E109" s="69"/>
    </row>
    <row r="110" spans="1:5">
      <c r="A110" s="69"/>
      <c r="B110" s="69"/>
      <c r="C110" s="69"/>
      <c r="D110" s="69"/>
      <c r="E110" s="69"/>
    </row>
    <row r="111" spans="1:5">
      <c r="A111" s="69"/>
      <c r="B111" s="69"/>
      <c r="C111" s="69"/>
      <c r="D111" s="69"/>
      <c r="E111" s="69"/>
    </row>
    <row r="112" spans="1:5">
      <c r="A112" s="69"/>
      <c r="B112" s="69"/>
      <c r="C112" s="69"/>
      <c r="D112" s="69"/>
      <c r="E112" s="69"/>
    </row>
    <row r="113" spans="1:5">
      <c r="A113" s="69"/>
      <c r="B113" s="69"/>
      <c r="C113" s="69"/>
      <c r="D113" s="69"/>
      <c r="E113" s="69"/>
    </row>
    <row r="114" spans="1:5">
      <c r="A114" s="69"/>
      <c r="B114" s="69"/>
      <c r="C114" s="69"/>
      <c r="D114" s="69"/>
      <c r="E114" s="69"/>
    </row>
    <row r="115" spans="1:5">
      <c r="A115" s="69"/>
      <c r="B115" s="69"/>
      <c r="C115" s="69"/>
      <c r="D115" s="69"/>
      <c r="E115" s="69"/>
    </row>
    <row r="116" spans="1:5">
      <c r="A116" s="69"/>
      <c r="B116" s="69"/>
      <c r="C116" s="69"/>
      <c r="D116" s="69"/>
      <c r="E116" s="69"/>
    </row>
    <row r="117" spans="1:5">
      <c r="A117" s="69"/>
      <c r="B117" s="69"/>
      <c r="C117" s="69"/>
      <c r="D117" s="69"/>
      <c r="E117" s="69"/>
    </row>
    <row r="118" spans="1:5">
      <c r="A118" s="69"/>
      <c r="B118" s="69"/>
      <c r="C118" s="69"/>
      <c r="D118" s="69"/>
      <c r="E118" s="69"/>
    </row>
    <row r="119" spans="1:5">
      <c r="A119" s="69"/>
      <c r="B119" s="69"/>
      <c r="C119" s="69"/>
      <c r="D119" s="69"/>
      <c r="E119" s="69"/>
    </row>
    <row r="120" spans="1:5">
      <c r="A120" s="69"/>
      <c r="B120" s="69"/>
      <c r="C120" s="69"/>
      <c r="D120" s="69"/>
      <c r="E120" s="69"/>
    </row>
    <row r="121" spans="1:5">
      <c r="A121" s="69"/>
      <c r="B121" s="69"/>
      <c r="C121" s="69"/>
      <c r="D121" s="69"/>
      <c r="E121" s="69"/>
    </row>
    <row r="122" spans="1:5">
      <c r="A122" s="69"/>
      <c r="B122" s="69"/>
      <c r="C122" s="69"/>
      <c r="D122" s="69"/>
      <c r="E122" s="69"/>
    </row>
    <row r="123" spans="1:5">
      <c r="A123" s="69"/>
      <c r="B123" s="69"/>
      <c r="C123" s="69"/>
      <c r="D123" s="69"/>
      <c r="E123" s="69"/>
    </row>
    <row r="124" spans="1:5">
      <c r="A124" s="69"/>
      <c r="B124" s="69"/>
      <c r="C124" s="69"/>
      <c r="D124" s="69"/>
      <c r="E124" s="69"/>
    </row>
    <row r="125" spans="1:5">
      <c r="A125" s="69"/>
      <c r="B125" s="69"/>
      <c r="C125" s="69"/>
      <c r="D125" s="69"/>
      <c r="E125" s="69"/>
    </row>
    <row r="126" spans="1:5">
      <c r="A126" s="69"/>
      <c r="B126" s="69"/>
      <c r="C126" s="69"/>
      <c r="D126" s="69"/>
      <c r="E126" s="69"/>
    </row>
    <row r="127" spans="1:5">
      <c r="A127" s="69"/>
      <c r="B127" s="69"/>
      <c r="C127" s="69"/>
      <c r="D127" s="69"/>
      <c r="E127" s="69"/>
    </row>
    <row r="128" spans="1:5">
      <c r="A128" s="69"/>
      <c r="B128" s="69"/>
      <c r="C128" s="69"/>
      <c r="D128" s="69"/>
      <c r="E128" s="69"/>
    </row>
    <row r="129" spans="1:5">
      <c r="A129" s="69"/>
      <c r="B129" s="69"/>
      <c r="C129" s="69"/>
      <c r="D129" s="69"/>
      <c r="E129" s="69"/>
    </row>
    <row r="130" spans="1:5">
      <c r="A130" s="69"/>
      <c r="B130" s="69"/>
      <c r="C130" s="69"/>
      <c r="D130" s="69"/>
      <c r="E130" s="69"/>
    </row>
    <row r="131" spans="1:5">
      <c r="A131" s="69"/>
      <c r="B131" s="69"/>
      <c r="C131" s="69"/>
      <c r="D131" s="69"/>
      <c r="E131" s="69"/>
    </row>
    <row r="132" spans="1:5">
      <c r="A132" s="69"/>
      <c r="B132" s="69"/>
      <c r="C132" s="69"/>
      <c r="D132" s="69"/>
      <c r="E132" s="69"/>
    </row>
    <row r="133" spans="1:5">
      <c r="A133" s="69"/>
      <c r="B133" s="69"/>
      <c r="C133" s="69"/>
      <c r="D133" s="69"/>
      <c r="E133" s="69"/>
    </row>
    <row r="134" spans="1:5">
      <c r="A134" s="69"/>
      <c r="B134" s="69"/>
      <c r="C134" s="69"/>
      <c r="D134" s="69"/>
      <c r="E134" s="69"/>
    </row>
    <row r="135" spans="1:5">
      <c r="A135" s="69"/>
      <c r="B135" s="69"/>
      <c r="C135" s="69"/>
      <c r="D135" s="69"/>
      <c r="E135" s="69"/>
    </row>
    <row r="136" spans="1:5">
      <c r="A136" s="69"/>
      <c r="B136" s="69"/>
      <c r="C136" s="69"/>
      <c r="D136" s="69"/>
      <c r="E136" s="69"/>
    </row>
    <row r="137" spans="1:5">
      <c r="A137" s="69"/>
      <c r="B137" s="69"/>
      <c r="C137" s="69"/>
      <c r="D137" s="69"/>
      <c r="E137" s="69"/>
    </row>
    <row r="138" spans="1:5">
      <c r="A138" s="69"/>
      <c r="B138" s="69"/>
      <c r="C138" s="69"/>
      <c r="D138" s="69"/>
      <c r="E138" s="69"/>
    </row>
    <row r="139" spans="1:5">
      <c r="A139" s="69"/>
      <c r="B139" s="69"/>
      <c r="C139" s="69"/>
      <c r="D139" s="69"/>
      <c r="E139" s="69"/>
    </row>
    <row r="140" spans="1:5">
      <c r="A140" s="69"/>
      <c r="B140" s="69"/>
      <c r="C140" s="69"/>
      <c r="D140" s="69"/>
      <c r="E140" s="69"/>
    </row>
    <row r="141" spans="1:5">
      <c r="A141" s="69"/>
      <c r="B141" s="69"/>
      <c r="C141" s="69"/>
      <c r="D141" s="69"/>
      <c r="E141" s="69"/>
    </row>
    <row r="142" spans="1:5">
      <c r="A142" s="69"/>
      <c r="B142" s="69"/>
      <c r="C142" s="69"/>
      <c r="D142" s="69"/>
      <c r="E142" s="69"/>
    </row>
    <row r="143" spans="1:5">
      <c r="A143" s="69"/>
      <c r="B143" s="69"/>
      <c r="C143" s="69"/>
      <c r="D143" s="69"/>
      <c r="E143" s="69"/>
    </row>
    <row r="144" spans="1:5">
      <c r="A144" s="69"/>
      <c r="B144" s="69"/>
      <c r="C144" s="69"/>
      <c r="D144" s="69"/>
      <c r="E144" s="69"/>
    </row>
    <row r="145" spans="1:5">
      <c r="A145" s="69"/>
      <c r="B145" s="69"/>
      <c r="C145" s="69"/>
      <c r="D145" s="69"/>
      <c r="E145" s="69"/>
    </row>
    <row r="146" spans="1:5">
      <c r="A146" s="69"/>
      <c r="B146" s="69"/>
      <c r="C146" s="69"/>
      <c r="D146" s="69"/>
      <c r="E146" s="69"/>
    </row>
    <row r="147" spans="1:5">
      <c r="A147" s="69"/>
      <c r="B147" s="69"/>
      <c r="C147" s="69"/>
      <c r="D147" s="69"/>
      <c r="E147" s="69"/>
    </row>
    <row r="148" spans="1:5">
      <c r="A148" s="69"/>
      <c r="B148" s="69"/>
      <c r="C148" s="69"/>
      <c r="D148" s="69"/>
      <c r="E148" s="69"/>
    </row>
    <row r="149" spans="1:5">
      <c r="A149" s="69"/>
      <c r="B149" s="69"/>
      <c r="C149" s="69"/>
      <c r="D149" s="69"/>
      <c r="E149" s="69"/>
    </row>
    <row r="150" spans="1:5">
      <c r="A150" s="69"/>
      <c r="B150" s="69"/>
      <c r="C150" s="69"/>
      <c r="D150" s="69"/>
      <c r="E150" s="69"/>
    </row>
    <row r="151" spans="1:5">
      <c r="A151" s="69"/>
      <c r="B151" s="69"/>
      <c r="C151" s="69"/>
      <c r="D151" s="69"/>
      <c r="E151" s="69"/>
    </row>
    <row r="152" spans="1:5">
      <c r="A152" s="69"/>
      <c r="B152" s="69"/>
      <c r="C152" s="69"/>
      <c r="D152" s="69"/>
      <c r="E152" s="69"/>
    </row>
    <row r="153" spans="1:5">
      <c r="A153" s="69"/>
      <c r="B153" s="69"/>
      <c r="C153" s="69"/>
      <c r="D153" s="69"/>
      <c r="E153" s="69"/>
    </row>
    <row r="154" spans="1:5">
      <c r="A154" s="69"/>
      <c r="B154" s="69"/>
      <c r="C154" s="69"/>
      <c r="D154" s="69"/>
      <c r="E154" s="69"/>
    </row>
    <row r="155" spans="1:5">
      <c r="A155" s="69"/>
      <c r="B155" s="69"/>
      <c r="C155" s="69"/>
      <c r="D155" s="69"/>
      <c r="E155" s="69"/>
    </row>
    <row r="156" spans="1:5">
      <c r="A156" s="69"/>
      <c r="B156" s="69"/>
      <c r="C156" s="69"/>
      <c r="D156" s="69"/>
      <c r="E156" s="69"/>
    </row>
    <row r="157" spans="1:5">
      <c r="A157" s="69"/>
      <c r="B157" s="69"/>
      <c r="C157" s="69"/>
      <c r="D157" s="69"/>
      <c r="E157" s="69"/>
    </row>
  </sheetData>
  <mergeCells count="3">
    <mergeCell ref="A1:E1"/>
    <mergeCell ref="A2:E2"/>
    <mergeCell ref="A3:E3"/>
  </mergeCells>
  <printOptions horizontalCentered="1"/>
  <pageMargins left="0.432638888888889" right="0.354166666666667" top="0.472222222222222" bottom="0.432638888888889" header="0.275" footer="0.156944444444444"/>
  <pageSetup paperSize="9" firstPageNumber="2" fitToHeight="10000" orientation="landscape" useFirstPageNumber="1"/>
  <headerFooter alignWithMargins="0">
    <oddFooter>&amp;C &amp;P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6"/>
  <sheetViews>
    <sheetView showGridLines="0" showZeros="0" tabSelected="1" zoomScale="90" zoomScaleNormal="90" workbookViewId="0">
      <selection activeCell="E12" sqref="E12"/>
    </sheetView>
  </sheetViews>
  <sheetFormatPr defaultColWidth="9.125" defaultRowHeight="14.25" outlineLevelCol="4"/>
  <cols>
    <col min="1" max="1" width="24.625" style="40" customWidth="1"/>
    <col min="2" max="2" width="14.625" style="40" customWidth="1"/>
    <col min="3" max="3" width="14.125" style="40" customWidth="1"/>
    <col min="4" max="4" width="10.625" style="40" customWidth="1"/>
    <col min="5" max="5" width="60.75" style="40" customWidth="1"/>
    <col min="6" max="6" width="16.625" style="40" customWidth="1"/>
    <col min="7" max="16384" width="9.125" style="40"/>
  </cols>
  <sheetData>
    <row r="1" ht="24" customHeight="1" spans="1:5">
      <c r="A1" s="63" t="s">
        <v>128</v>
      </c>
      <c r="B1" s="64"/>
      <c r="C1" s="64"/>
      <c r="D1" s="64"/>
      <c r="E1" s="64"/>
    </row>
    <row r="2" spans="1:5">
      <c r="A2" s="42" t="s">
        <v>129</v>
      </c>
      <c r="B2" s="42"/>
      <c r="C2" s="42"/>
      <c r="D2" s="42"/>
      <c r="E2" s="42"/>
    </row>
    <row r="3" spans="1:5">
      <c r="A3" s="42" t="s">
        <v>52</v>
      </c>
      <c r="B3" s="42"/>
      <c r="C3" s="42"/>
      <c r="D3" s="42"/>
      <c r="E3" s="42"/>
    </row>
    <row r="4" ht="26.45" customHeight="1" spans="1:5">
      <c r="A4" s="43" t="s">
        <v>53</v>
      </c>
      <c r="B4" s="43" t="s">
        <v>130</v>
      </c>
      <c r="C4" s="43" t="s">
        <v>131</v>
      </c>
      <c r="D4" s="43" t="s">
        <v>110</v>
      </c>
      <c r="E4" s="43" t="s">
        <v>132</v>
      </c>
    </row>
    <row r="5" ht="27.75" customHeight="1" spans="1:5">
      <c r="A5" s="65" t="s">
        <v>59</v>
      </c>
      <c r="B5" s="85">
        <v>31308</v>
      </c>
      <c r="C5" s="85">
        <v>34372</v>
      </c>
      <c r="D5" s="86">
        <f>(B5-C5)/C5</f>
        <v>-0.0891423251483766</v>
      </c>
      <c r="E5" s="87" t="s">
        <v>133</v>
      </c>
    </row>
    <row r="6" ht="27.75" customHeight="1" spans="1:5">
      <c r="A6" s="65" t="s">
        <v>134</v>
      </c>
      <c r="B6" s="85">
        <v>276</v>
      </c>
      <c r="C6" s="85">
        <v>666</v>
      </c>
      <c r="D6" s="86">
        <f t="shared" ref="D6:D27" si="0">(B6-C6)/C6</f>
        <v>-0.585585585585586</v>
      </c>
      <c r="E6" s="88" t="s">
        <v>135</v>
      </c>
    </row>
    <row r="7" ht="27.75" customHeight="1" spans="1:5">
      <c r="A7" s="65" t="s">
        <v>136</v>
      </c>
      <c r="B7" s="85">
        <v>53011</v>
      </c>
      <c r="C7" s="85">
        <v>22134</v>
      </c>
      <c r="D7" s="86">
        <f t="shared" si="0"/>
        <v>1.39500316255534</v>
      </c>
      <c r="E7" s="88"/>
    </row>
    <row r="8" ht="27.75" customHeight="1" spans="1:5">
      <c r="A8" s="65" t="s">
        <v>137</v>
      </c>
      <c r="B8" s="85">
        <v>35954</v>
      </c>
      <c r="C8" s="85">
        <v>34311</v>
      </c>
      <c r="D8" s="86">
        <f t="shared" si="0"/>
        <v>0.0478855177639824</v>
      </c>
      <c r="E8" s="88" t="s">
        <v>138</v>
      </c>
    </row>
    <row r="9" ht="27.75" customHeight="1" spans="1:5">
      <c r="A9" s="65" t="s">
        <v>139</v>
      </c>
      <c r="B9" s="85">
        <v>1194</v>
      </c>
      <c r="C9" s="85">
        <v>1127</v>
      </c>
      <c r="D9" s="86">
        <f t="shared" si="0"/>
        <v>0.059449866903283</v>
      </c>
      <c r="E9" s="87" t="s">
        <v>140</v>
      </c>
    </row>
    <row r="10" ht="27.75" customHeight="1" spans="1:5">
      <c r="A10" s="65" t="s">
        <v>141</v>
      </c>
      <c r="B10" s="85">
        <v>9385</v>
      </c>
      <c r="C10" s="85">
        <v>9466</v>
      </c>
      <c r="D10" s="86">
        <f t="shared" si="0"/>
        <v>-0.00855694062962181</v>
      </c>
      <c r="E10" s="87"/>
    </row>
    <row r="11" ht="30.75" customHeight="1" spans="1:5">
      <c r="A11" s="65" t="s">
        <v>142</v>
      </c>
      <c r="B11" s="85">
        <v>42958</v>
      </c>
      <c r="C11" s="85">
        <v>29050</v>
      </c>
      <c r="D11" s="86">
        <f t="shared" si="0"/>
        <v>0.478760757314974</v>
      </c>
      <c r="E11" s="87" t="s">
        <v>143</v>
      </c>
    </row>
    <row r="12" ht="27.75" customHeight="1" spans="1:5">
      <c r="A12" s="65" t="s">
        <v>144</v>
      </c>
      <c r="B12" s="85">
        <v>15255</v>
      </c>
      <c r="C12" s="85">
        <v>18079</v>
      </c>
      <c r="D12" s="86">
        <f t="shared" si="0"/>
        <v>-0.15620332983019</v>
      </c>
      <c r="E12" s="87" t="s">
        <v>145</v>
      </c>
    </row>
    <row r="13" ht="27.75" customHeight="1" spans="1:5">
      <c r="A13" s="65" t="s">
        <v>146</v>
      </c>
      <c r="B13" s="85">
        <v>4501</v>
      </c>
      <c r="C13" s="85">
        <v>3958</v>
      </c>
      <c r="D13" s="86">
        <f t="shared" si="0"/>
        <v>0.137190500252653</v>
      </c>
      <c r="E13" s="87" t="s">
        <v>147</v>
      </c>
    </row>
    <row r="14" ht="27.75" customHeight="1" spans="1:5">
      <c r="A14" s="65" t="s">
        <v>148</v>
      </c>
      <c r="B14" s="85">
        <v>1384</v>
      </c>
      <c r="C14" s="85">
        <v>7730</v>
      </c>
      <c r="D14" s="86">
        <f t="shared" si="0"/>
        <v>-0.820957309184994</v>
      </c>
      <c r="E14" s="87" t="s">
        <v>149</v>
      </c>
    </row>
    <row r="15" ht="27.75" customHeight="1" spans="1:5">
      <c r="A15" s="65" t="s">
        <v>150</v>
      </c>
      <c r="B15" s="85">
        <v>10153</v>
      </c>
      <c r="C15" s="85">
        <v>12563</v>
      </c>
      <c r="D15" s="86">
        <f t="shared" si="0"/>
        <v>-0.191833160869219</v>
      </c>
      <c r="E15" s="87" t="s">
        <v>151</v>
      </c>
    </row>
    <row r="16" ht="36" customHeight="1" spans="1:5">
      <c r="A16" s="65" t="s">
        <v>152</v>
      </c>
      <c r="B16" s="85">
        <v>27595</v>
      </c>
      <c r="C16" s="85">
        <v>4120</v>
      </c>
      <c r="D16" s="86">
        <f t="shared" si="0"/>
        <v>5.69781553398058</v>
      </c>
      <c r="E16" s="87" t="s">
        <v>153</v>
      </c>
    </row>
    <row r="17" ht="40.7" customHeight="1" spans="1:5">
      <c r="A17" s="65" t="s">
        <v>154</v>
      </c>
      <c r="B17" s="85">
        <v>1591</v>
      </c>
      <c r="C17" s="85">
        <v>2568</v>
      </c>
      <c r="D17" s="86">
        <f t="shared" si="0"/>
        <v>-0.380451713395639</v>
      </c>
      <c r="E17" s="87" t="s">
        <v>155</v>
      </c>
    </row>
    <row r="18" ht="27.75" customHeight="1" spans="1:5">
      <c r="A18" s="65" t="s">
        <v>156</v>
      </c>
      <c r="B18" s="85">
        <v>934</v>
      </c>
      <c r="C18" s="85">
        <v>1706</v>
      </c>
      <c r="D18" s="86">
        <f t="shared" si="0"/>
        <v>-0.452520515826495</v>
      </c>
      <c r="E18" s="87" t="s">
        <v>157</v>
      </c>
    </row>
    <row r="19" ht="42.75" customHeight="1" spans="1:5">
      <c r="A19" s="65" t="s">
        <v>158</v>
      </c>
      <c r="B19" s="85">
        <v>11000</v>
      </c>
      <c r="C19" s="85">
        <v>14454</v>
      </c>
      <c r="D19" s="86">
        <f t="shared" si="0"/>
        <v>-0.23896499238965</v>
      </c>
      <c r="E19" s="87" t="s">
        <v>159</v>
      </c>
    </row>
    <row r="20" ht="41.25" customHeight="1" spans="1:5">
      <c r="A20" s="65" t="s">
        <v>160</v>
      </c>
      <c r="B20" s="85">
        <v>5246</v>
      </c>
      <c r="C20" s="85">
        <v>2994</v>
      </c>
      <c r="D20" s="86">
        <f t="shared" si="0"/>
        <v>0.752171008684035</v>
      </c>
      <c r="E20" s="87" t="s">
        <v>161</v>
      </c>
    </row>
    <row r="21" ht="32.25" customHeight="1" spans="1:5">
      <c r="A21" s="65" t="s">
        <v>162</v>
      </c>
      <c r="B21" s="85">
        <v>3023</v>
      </c>
      <c r="C21" s="85">
        <v>3050</v>
      </c>
      <c r="D21" s="86">
        <f t="shared" si="0"/>
        <v>-0.00885245901639344</v>
      </c>
      <c r="E21" s="87"/>
    </row>
    <row r="22" ht="27.75" customHeight="1" spans="1:5">
      <c r="A22" s="65" t="s">
        <v>163</v>
      </c>
      <c r="B22" s="85">
        <v>0</v>
      </c>
      <c r="C22" s="85">
        <v>424</v>
      </c>
      <c r="D22" s="86">
        <f t="shared" si="0"/>
        <v>-1</v>
      </c>
      <c r="E22" s="88" t="s">
        <v>164</v>
      </c>
    </row>
    <row r="23" ht="27.75" customHeight="1" spans="1:5">
      <c r="A23" s="65" t="s">
        <v>165</v>
      </c>
      <c r="B23" s="85">
        <v>6156</v>
      </c>
      <c r="C23" s="85">
        <v>215</v>
      </c>
      <c r="D23" s="86">
        <f t="shared" si="0"/>
        <v>27.6325581395349</v>
      </c>
      <c r="E23" s="87" t="s">
        <v>166</v>
      </c>
    </row>
    <row r="24" ht="27.75" customHeight="1" spans="1:5">
      <c r="A24" s="65" t="s">
        <v>167</v>
      </c>
      <c r="B24" s="85">
        <v>7446</v>
      </c>
      <c r="C24" s="85">
        <v>1775</v>
      </c>
      <c r="D24" s="86">
        <f t="shared" si="0"/>
        <v>3.19492957746479</v>
      </c>
      <c r="E24" s="88" t="s">
        <v>168</v>
      </c>
    </row>
    <row r="25" ht="27.75" customHeight="1" spans="1:5">
      <c r="A25" s="65" t="s">
        <v>169</v>
      </c>
      <c r="B25" s="85">
        <v>46</v>
      </c>
      <c r="C25" s="85">
        <v>14</v>
      </c>
      <c r="D25" s="86">
        <f t="shared" si="0"/>
        <v>2.28571428571429</v>
      </c>
      <c r="E25" s="88" t="s">
        <v>170</v>
      </c>
    </row>
    <row r="26" ht="27.75" customHeight="1" spans="1:5">
      <c r="A26" s="44"/>
      <c r="B26" s="89"/>
      <c r="C26" s="89"/>
      <c r="D26" s="86"/>
      <c r="E26" s="88"/>
    </row>
    <row r="27" ht="27.75" customHeight="1" spans="1:5">
      <c r="A27" s="90" t="s">
        <v>105</v>
      </c>
      <c r="B27" s="66">
        <f>SUM(B5:B25)</f>
        <v>268416</v>
      </c>
      <c r="C27" s="66">
        <f>SUM(C5:C25)</f>
        <v>204776</v>
      </c>
      <c r="D27" s="86">
        <f t="shared" si="0"/>
        <v>0.310778606867992</v>
      </c>
      <c r="E27" s="87"/>
    </row>
    <row r="28" ht="27" customHeight="1" spans="1:5">
      <c r="A28" s="91"/>
      <c r="B28" s="91"/>
      <c r="C28" s="91"/>
      <c r="D28" s="91"/>
      <c r="E28" s="91"/>
    </row>
    <row r="29" spans="1:5">
      <c r="A29" s="69"/>
      <c r="B29" s="69"/>
      <c r="C29" s="69"/>
      <c r="D29" s="69"/>
      <c r="E29" s="69"/>
    </row>
    <row r="30" spans="1:5">
      <c r="A30" s="69"/>
      <c r="B30" s="69"/>
      <c r="C30" s="69"/>
      <c r="D30" s="69"/>
      <c r="E30" s="69"/>
    </row>
    <row r="31" spans="1:5">
      <c r="A31" s="69"/>
      <c r="B31" s="69"/>
      <c r="C31" s="69"/>
      <c r="D31" s="69"/>
      <c r="E31" s="69"/>
    </row>
    <row r="32" spans="1:5">
      <c r="A32" s="69"/>
      <c r="B32" s="69"/>
      <c r="C32" s="69"/>
      <c r="D32" s="69"/>
      <c r="E32" s="69"/>
    </row>
    <row r="33" spans="1:5">
      <c r="A33" s="69"/>
      <c r="B33" s="69"/>
      <c r="C33" s="69"/>
      <c r="D33" s="69"/>
      <c r="E33" s="69"/>
    </row>
    <row r="34" spans="1:5">
      <c r="A34" s="69"/>
      <c r="B34" s="69"/>
      <c r="C34" s="69"/>
      <c r="D34" s="69"/>
      <c r="E34" s="69"/>
    </row>
    <row r="35" spans="1:5">
      <c r="A35" s="69"/>
      <c r="B35" s="69"/>
      <c r="C35" s="69"/>
      <c r="D35" s="69"/>
      <c r="E35" s="69"/>
    </row>
    <row r="36" spans="1:5">
      <c r="A36" s="69"/>
      <c r="B36" s="69"/>
      <c r="C36" s="69"/>
      <c r="D36" s="69"/>
      <c r="E36" s="69"/>
    </row>
    <row r="37" spans="1:5">
      <c r="A37" s="69"/>
      <c r="B37" s="69"/>
      <c r="C37" s="69"/>
      <c r="D37" s="69"/>
      <c r="E37" s="69"/>
    </row>
    <row r="38" spans="1:5">
      <c r="A38" s="69"/>
      <c r="B38" s="69"/>
      <c r="C38" s="69"/>
      <c r="D38" s="69"/>
      <c r="E38" s="69"/>
    </row>
    <row r="39" spans="1:5">
      <c r="A39" s="69"/>
      <c r="B39" s="69"/>
      <c r="C39" s="69"/>
      <c r="D39" s="69"/>
      <c r="E39" s="69"/>
    </row>
    <row r="40" spans="1:5">
      <c r="A40" s="69"/>
      <c r="B40" s="69"/>
      <c r="C40" s="69"/>
      <c r="D40" s="69"/>
      <c r="E40" s="69"/>
    </row>
    <row r="41" spans="1:5">
      <c r="A41" s="69"/>
      <c r="B41" s="69"/>
      <c r="C41" s="69"/>
      <c r="D41" s="69"/>
      <c r="E41" s="69"/>
    </row>
    <row r="42" spans="1:5">
      <c r="A42" s="69"/>
      <c r="B42" s="69"/>
      <c r="C42" s="69"/>
      <c r="D42" s="69"/>
      <c r="E42" s="69"/>
    </row>
    <row r="43" spans="1:5">
      <c r="A43" s="69"/>
      <c r="B43" s="69"/>
      <c r="C43" s="69"/>
      <c r="D43" s="69"/>
      <c r="E43" s="69"/>
    </row>
    <row r="44" spans="1:5">
      <c r="A44" s="69"/>
      <c r="B44" s="69"/>
      <c r="C44" s="69"/>
      <c r="D44" s="69"/>
      <c r="E44" s="69"/>
    </row>
    <row r="45" spans="1:5">
      <c r="A45" s="69"/>
      <c r="B45" s="69"/>
      <c r="C45" s="69"/>
      <c r="D45" s="69"/>
      <c r="E45" s="69"/>
    </row>
    <row r="46" spans="1:5">
      <c r="A46" s="69"/>
      <c r="B46" s="69"/>
      <c r="C46" s="69"/>
      <c r="D46" s="69"/>
      <c r="E46" s="69"/>
    </row>
    <row r="47" spans="1:5">
      <c r="A47" s="69"/>
      <c r="B47" s="69"/>
      <c r="C47" s="69"/>
      <c r="D47" s="69"/>
      <c r="E47" s="69"/>
    </row>
    <row r="48" spans="1:5">
      <c r="A48" s="69"/>
      <c r="B48" s="69"/>
      <c r="C48" s="69"/>
      <c r="D48" s="69"/>
      <c r="E48" s="69"/>
    </row>
    <row r="49" spans="1:5">
      <c r="A49" s="69"/>
      <c r="B49" s="69"/>
      <c r="C49" s="69"/>
      <c r="D49" s="69"/>
      <c r="E49" s="69"/>
    </row>
    <row r="50" spans="1:5">
      <c r="A50" s="69"/>
      <c r="B50" s="69"/>
      <c r="C50" s="69"/>
      <c r="D50" s="69"/>
      <c r="E50" s="69"/>
    </row>
    <row r="51" spans="1:5">
      <c r="A51" s="69"/>
      <c r="B51" s="69"/>
      <c r="C51" s="69"/>
      <c r="D51" s="69"/>
      <c r="E51" s="69"/>
    </row>
    <row r="52" spans="1:5">
      <c r="A52" s="69"/>
      <c r="B52" s="69"/>
      <c r="C52" s="69"/>
      <c r="D52" s="69"/>
      <c r="E52" s="69"/>
    </row>
    <row r="53" spans="1:5">
      <c r="A53" s="69"/>
      <c r="B53" s="69"/>
      <c r="C53" s="69"/>
      <c r="D53" s="69"/>
      <c r="E53" s="69"/>
    </row>
    <row r="54" spans="1:5">
      <c r="A54" s="69"/>
      <c r="B54" s="69"/>
      <c r="C54" s="69"/>
      <c r="D54" s="69"/>
      <c r="E54" s="69"/>
    </row>
    <row r="55" spans="1:5">
      <c r="A55" s="69"/>
      <c r="B55" s="69"/>
      <c r="C55" s="69"/>
      <c r="D55" s="69"/>
      <c r="E55" s="69"/>
    </row>
    <row r="56" spans="1:5">
      <c r="A56" s="69"/>
      <c r="B56" s="69"/>
      <c r="C56" s="69"/>
      <c r="D56" s="69"/>
      <c r="E56" s="69"/>
    </row>
    <row r="57" spans="1:5">
      <c r="A57" s="69"/>
      <c r="B57" s="69"/>
      <c r="C57" s="69"/>
      <c r="D57" s="69"/>
      <c r="E57" s="69"/>
    </row>
    <row r="58" spans="1:5">
      <c r="A58" s="69"/>
      <c r="B58" s="69"/>
      <c r="C58" s="69"/>
      <c r="D58" s="69"/>
      <c r="E58" s="69"/>
    </row>
    <row r="59" spans="1:5">
      <c r="A59" s="69"/>
      <c r="B59" s="69"/>
      <c r="C59" s="69"/>
      <c r="D59" s="69"/>
      <c r="E59" s="69"/>
    </row>
    <row r="60" spans="1:5">
      <c r="A60" s="69"/>
      <c r="B60" s="69"/>
      <c r="C60" s="69"/>
      <c r="D60" s="69"/>
      <c r="E60" s="69"/>
    </row>
    <row r="61" spans="1:5">
      <c r="A61" s="69"/>
      <c r="B61" s="69"/>
      <c r="C61" s="69"/>
      <c r="D61" s="69"/>
      <c r="E61" s="69"/>
    </row>
    <row r="62" spans="1:5">
      <c r="A62" s="69"/>
      <c r="B62" s="69"/>
      <c r="C62" s="69"/>
      <c r="D62" s="69"/>
      <c r="E62" s="69"/>
    </row>
    <row r="63" spans="1:5">
      <c r="A63" s="69"/>
      <c r="B63" s="69"/>
      <c r="C63" s="69"/>
      <c r="D63" s="69"/>
      <c r="E63" s="69"/>
    </row>
    <row r="64" spans="1:5">
      <c r="A64" s="69"/>
      <c r="B64" s="69"/>
      <c r="C64" s="69"/>
      <c r="D64" s="69"/>
      <c r="E64" s="69"/>
    </row>
    <row r="65" spans="1:5">
      <c r="A65" s="69"/>
      <c r="B65" s="69"/>
      <c r="C65" s="69"/>
      <c r="D65" s="69"/>
      <c r="E65" s="69"/>
    </row>
    <row r="66" spans="1:5">
      <c r="A66" s="69"/>
      <c r="B66" s="69"/>
      <c r="C66" s="69"/>
      <c r="D66" s="69"/>
      <c r="E66" s="69"/>
    </row>
    <row r="67" spans="1:5">
      <c r="A67" s="69"/>
      <c r="B67" s="69"/>
      <c r="C67" s="69"/>
      <c r="D67" s="69"/>
      <c r="E67" s="69"/>
    </row>
    <row r="68" spans="1:5">
      <c r="A68" s="69"/>
      <c r="B68" s="69"/>
      <c r="C68" s="69"/>
      <c r="D68" s="69"/>
      <c r="E68" s="69"/>
    </row>
    <row r="69" spans="1:5">
      <c r="A69" s="69"/>
      <c r="B69" s="69"/>
      <c r="C69" s="69"/>
      <c r="D69" s="69"/>
      <c r="E69" s="69"/>
    </row>
    <row r="70" spans="1:5">
      <c r="A70" s="69"/>
      <c r="B70" s="69"/>
      <c r="C70" s="69"/>
      <c r="D70" s="69"/>
      <c r="E70" s="69"/>
    </row>
    <row r="71" spans="1:5">
      <c r="A71" s="69"/>
      <c r="B71" s="69"/>
      <c r="C71" s="69"/>
      <c r="D71" s="69"/>
      <c r="E71" s="69"/>
    </row>
    <row r="72" spans="1:5">
      <c r="A72" s="69"/>
      <c r="B72" s="69"/>
      <c r="C72" s="69"/>
      <c r="D72" s="69"/>
      <c r="E72" s="69"/>
    </row>
    <row r="73" spans="1:5">
      <c r="A73" s="69"/>
      <c r="B73" s="69"/>
      <c r="C73" s="69"/>
      <c r="D73" s="69"/>
      <c r="E73" s="69"/>
    </row>
    <row r="74" spans="1:5">
      <c r="A74" s="69"/>
      <c r="B74" s="69"/>
      <c r="C74" s="69"/>
      <c r="D74" s="69"/>
      <c r="E74" s="69"/>
    </row>
    <row r="75" spans="1:5">
      <c r="A75" s="69"/>
      <c r="B75" s="69"/>
      <c r="C75" s="69"/>
      <c r="D75" s="69"/>
      <c r="E75" s="69"/>
    </row>
    <row r="76" spans="1:5">
      <c r="A76" s="69"/>
      <c r="B76" s="69"/>
      <c r="C76" s="69"/>
      <c r="D76" s="69"/>
      <c r="E76" s="69"/>
    </row>
    <row r="77" spans="1:5">
      <c r="A77" s="69"/>
      <c r="B77" s="69"/>
      <c r="C77" s="69"/>
      <c r="D77" s="69"/>
      <c r="E77" s="69"/>
    </row>
    <row r="78" spans="1:5">
      <c r="A78" s="69"/>
      <c r="B78" s="69"/>
      <c r="C78" s="69"/>
      <c r="D78" s="69"/>
      <c r="E78" s="69"/>
    </row>
    <row r="79" spans="1:5">
      <c r="A79" s="69"/>
      <c r="B79" s="69"/>
      <c r="C79" s="69"/>
      <c r="D79" s="69"/>
      <c r="E79" s="69"/>
    </row>
    <row r="80" spans="1:5">
      <c r="A80" s="69"/>
      <c r="B80" s="69"/>
      <c r="C80" s="69"/>
      <c r="D80" s="69"/>
      <c r="E80" s="69"/>
    </row>
    <row r="81" spans="1:5">
      <c r="A81" s="69"/>
      <c r="B81" s="69"/>
      <c r="C81" s="69"/>
      <c r="D81" s="69"/>
      <c r="E81" s="69"/>
    </row>
    <row r="82" spans="1:5">
      <c r="A82" s="69"/>
      <c r="B82" s="69"/>
      <c r="C82" s="69"/>
      <c r="D82" s="69"/>
      <c r="E82" s="69"/>
    </row>
    <row r="83" spans="1:5">
      <c r="A83" s="69"/>
      <c r="B83" s="69"/>
      <c r="C83" s="69"/>
      <c r="D83" s="69"/>
      <c r="E83" s="69"/>
    </row>
    <row r="84" spans="1:5">
      <c r="A84" s="69"/>
      <c r="B84" s="69"/>
      <c r="C84" s="69"/>
      <c r="D84" s="69"/>
      <c r="E84" s="69"/>
    </row>
    <row r="85" spans="1:5">
      <c r="A85" s="69"/>
      <c r="B85" s="69"/>
      <c r="C85" s="69"/>
      <c r="D85" s="69"/>
      <c r="E85" s="69"/>
    </row>
    <row r="86" spans="1:5">
      <c r="A86" s="69"/>
      <c r="B86" s="69"/>
      <c r="C86" s="69"/>
      <c r="D86" s="69"/>
      <c r="E86" s="69"/>
    </row>
    <row r="87" spans="1:5">
      <c r="A87" s="69"/>
      <c r="B87" s="69"/>
      <c r="C87" s="69"/>
      <c r="D87" s="69"/>
      <c r="E87" s="69"/>
    </row>
    <row r="88" spans="1:5">
      <c r="A88" s="69"/>
      <c r="B88" s="69"/>
      <c r="C88" s="69"/>
      <c r="D88" s="69"/>
      <c r="E88" s="69"/>
    </row>
    <row r="89" spans="1:5">
      <c r="A89" s="69"/>
      <c r="B89" s="69"/>
      <c r="C89" s="69"/>
      <c r="D89" s="69"/>
      <c r="E89" s="69"/>
    </row>
    <row r="90" spans="1:5">
      <c r="A90" s="69"/>
      <c r="B90" s="69"/>
      <c r="C90" s="69"/>
      <c r="D90" s="69"/>
      <c r="E90" s="69"/>
    </row>
    <row r="91" spans="1:5">
      <c r="A91" s="69"/>
      <c r="B91" s="69"/>
      <c r="C91" s="69"/>
      <c r="D91" s="69"/>
      <c r="E91" s="69"/>
    </row>
    <row r="92" spans="1:5">
      <c r="A92" s="69"/>
      <c r="B92" s="69"/>
      <c r="C92" s="69"/>
      <c r="D92" s="69"/>
      <c r="E92" s="69"/>
    </row>
    <row r="93" spans="1:5">
      <c r="A93" s="69"/>
      <c r="B93" s="69"/>
      <c r="C93" s="69"/>
      <c r="D93" s="69"/>
      <c r="E93" s="69"/>
    </row>
    <row r="94" spans="1:5">
      <c r="A94" s="69"/>
      <c r="B94" s="69"/>
      <c r="C94" s="69"/>
      <c r="D94" s="69"/>
      <c r="E94" s="69"/>
    </row>
    <row r="95" spans="1:5">
      <c r="A95" s="69"/>
      <c r="B95" s="69"/>
      <c r="C95" s="69"/>
      <c r="D95" s="69"/>
      <c r="E95" s="69"/>
    </row>
    <row r="96" spans="1:5">
      <c r="A96" s="69"/>
      <c r="B96" s="69"/>
      <c r="C96" s="69"/>
      <c r="D96" s="69"/>
      <c r="E96" s="69"/>
    </row>
    <row r="97" spans="1:5">
      <c r="A97" s="69"/>
      <c r="B97" s="69"/>
      <c r="C97" s="69"/>
      <c r="D97" s="69"/>
      <c r="E97" s="69"/>
    </row>
    <row r="98" spans="1:5">
      <c r="A98" s="69"/>
      <c r="B98" s="69"/>
      <c r="C98" s="69"/>
      <c r="D98" s="69"/>
      <c r="E98" s="69"/>
    </row>
    <row r="99" spans="1:5">
      <c r="A99" s="69"/>
      <c r="B99" s="69"/>
      <c r="C99" s="69"/>
      <c r="D99" s="69"/>
      <c r="E99" s="69"/>
    </row>
    <row r="100" spans="1:5">
      <c r="A100" s="69"/>
      <c r="B100" s="69"/>
      <c r="C100" s="69"/>
      <c r="D100" s="69"/>
      <c r="E100" s="69"/>
    </row>
    <row r="101" spans="1:5">
      <c r="A101" s="69"/>
      <c r="B101" s="69"/>
      <c r="C101" s="69"/>
      <c r="D101" s="69"/>
      <c r="E101" s="69"/>
    </row>
    <row r="102" spans="1:5">
      <c r="A102" s="69"/>
      <c r="B102" s="69"/>
      <c r="C102" s="69"/>
      <c r="D102" s="69"/>
      <c r="E102" s="69"/>
    </row>
    <row r="103" spans="1:5">
      <c r="A103" s="69"/>
      <c r="B103" s="69"/>
      <c r="C103" s="69"/>
      <c r="D103" s="69"/>
      <c r="E103" s="69"/>
    </row>
    <row r="104" spans="1:5">
      <c r="A104" s="69"/>
      <c r="B104" s="69"/>
      <c r="C104" s="69"/>
      <c r="D104" s="69"/>
      <c r="E104" s="69"/>
    </row>
    <row r="105" spans="1:5">
      <c r="A105" s="69"/>
      <c r="B105" s="69"/>
      <c r="C105" s="69"/>
      <c r="D105" s="69"/>
      <c r="E105" s="69"/>
    </row>
    <row r="106" spans="1:5">
      <c r="A106" s="69"/>
      <c r="B106" s="69"/>
      <c r="C106" s="69"/>
      <c r="D106" s="69"/>
      <c r="E106" s="69"/>
    </row>
    <row r="107" spans="1:5">
      <c r="A107" s="69"/>
      <c r="B107" s="69"/>
      <c r="C107" s="69"/>
      <c r="D107" s="69"/>
      <c r="E107" s="69"/>
    </row>
    <row r="108" spans="1:5">
      <c r="A108" s="69"/>
      <c r="B108" s="69"/>
      <c r="C108" s="69"/>
      <c r="D108" s="69"/>
      <c r="E108" s="69"/>
    </row>
    <row r="109" spans="1:5">
      <c r="A109" s="69"/>
      <c r="B109" s="69"/>
      <c r="C109" s="69"/>
      <c r="D109" s="69"/>
      <c r="E109" s="69"/>
    </row>
    <row r="110" spans="1:5">
      <c r="A110" s="69"/>
      <c r="B110" s="69"/>
      <c r="C110" s="69"/>
      <c r="D110" s="69"/>
      <c r="E110" s="69"/>
    </row>
    <row r="111" spans="1:5">
      <c r="A111" s="69"/>
      <c r="B111" s="69"/>
      <c r="C111" s="69"/>
      <c r="D111" s="69"/>
      <c r="E111" s="69"/>
    </row>
    <row r="112" spans="1:5">
      <c r="A112" s="69"/>
      <c r="B112" s="69"/>
      <c r="C112" s="69"/>
      <c r="D112" s="69"/>
      <c r="E112" s="69"/>
    </row>
    <row r="113" spans="1:5">
      <c r="A113" s="69"/>
      <c r="B113" s="69"/>
      <c r="C113" s="69"/>
      <c r="D113" s="69"/>
      <c r="E113" s="69"/>
    </row>
    <row r="114" spans="1:5">
      <c r="A114" s="69"/>
      <c r="B114" s="69"/>
      <c r="C114" s="69"/>
      <c r="D114" s="69"/>
      <c r="E114" s="69"/>
    </row>
    <row r="115" spans="1:5">
      <c r="A115" s="69"/>
      <c r="B115" s="69"/>
      <c r="C115" s="69"/>
      <c r="D115" s="69"/>
      <c r="E115" s="69"/>
    </row>
    <row r="116" spans="1:5">
      <c r="A116" s="69"/>
      <c r="B116" s="69"/>
      <c r="C116" s="69"/>
      <c r="D116" s="69"/>
      <c r="E116" s="69"/>
    </row>
    <row r="117" spans="1:5">
      <c r="A117" s="69"/>
      <c r="B117" s="69"/>
      <c r="C117" s="69"/>
      <c r="D117" s="69"/>
      <c r="E117" s="69"/>
    </row>
    <row r="118" spans="1:5">
      <c r="A118" s="69"/>
      <c r="B118" s="69"/>
      <c r="C118" s="69"/>
      <c r="D118" s="69"/>
      <c r="E118" s="69"/>
    </row>
    <row r="119" spans="1:5">
      <c r="A119" s="69"/>
      <c r="B119" s="69"/>
      <c r="C119" s="69"/>
      <c r="D119" s="69"/>
      <c r="E119" s="69"/>
    </row>
    <row r="120" spans="1:5">
      <c r="A120" s="69"/>
      <c r="B120" s="69"/>
      <c r="C120" s="69"/>
      <c r="D120" s="69"/>
      <c r="E120" s="69"/>
    </row>
    <row r="121" spans="1:5">
      <c r="A121" s="69"/>
      <c r="B121" s="69"/>
      <c r="C121" s="69"/>
      <c r="D121" s="69"/>
      <c r="E121" s="69"/>
    </row>
    <row r="122" spans="1:5">
      <c r="A122" s="69"/>
      <c r="B122" s="69"/>
      <c r="C122" s="69"/>
      <c r="D122" s="69"/>
      <c r="E122" s="69"/>
    </row>
    <row r="123" spans="1:5">
      <c r="A123" s="69"/>
      <c r="B123" s="69"/>
      <c r="C123" s="69"/>
      <c r="D123" s="69"/>
      <c r="E123" s="69"/>
    </row>
    <row r="124" spans="1:5">
      <c r="A124" s="69"/>
      <c r="B124" s="69"/>
      <c r="C124" s="69"/>
      <c r="D124" s="69"/>
      <c r="E124" s="69"/>
    </row>
    <row r="125" spans="1:5">
      <c r="A125" s="69"/>
      <c r="B125" s="69"/>
      <c r="C125" s="69"/>
      <c r="D125" s="69"/>
      <c r="E125" s="69"/>
    </row>
    <row r="126" spans="1:5">
      <c r="A126" s="69"/>
      <c r="B126" s="69"/>
      <c r="C126" s="69"/>
      <c r="D126" s="69"/>
      <c r="E126" s="69"/>
    </row>
    <row r="127" spans="1:5">
      <c r="A127" s="69"/>
      <c r="B127" s="69"/>
      <c r="C127" s="69"/>
      <c r="D127" s="69"/>
      <c r="E127" s="69"/>
    </row>
    <row r="128" spans="1:5">
      <c r="A128" s="69"/>
      <c r="B128" s="69"/>
      <c r="C128" s="69"/>
      <c r="D128" s="69"/>
      <c r="E128" s="69"/>
    </row>
    <row r="129" spans="1:5">
      <c r="A129" s="69"/>
      <c r="B129" s="69"/>
      <c r="C129" s="69"/>
      <c r="D129" s="69"/>
      <c r="E129" s="69"/>
    </row>
    <row r="130" spans="1:5">
      <c r="A130" s="69"/>
      <c r="B130" s="69"/>
      <c r="C130" s="69"/>
      <c r="D130" s="69"/>
      <c r="E130" s="69"/>
    </row>
    <row r="131" spans="1:5">
      <c r="A131" s="69"/>
      <c r="B131" s="69"/>
      <c r="C131" s="69"/>
      <c r="D131" s="69"/>
      <c r="E131" s="69"/>
    </row>
    <row r="132" spans="1:5">
      <c r="A132" s="69"/>
      <c r="B132" s="69"/>
      <c r="C132" s="69"/>
      <c r="D132" s="69"/>
      <c r="E132" s="69"/>
    </row>
    <row r="133" spans="1:5">
      <c r="A133" s="69"/>
      <c r="B133" s="69"/>
      <c r="C133" s="69"/>
      <c r="D133" s="69"/>
      <c r="E133" s="69"/>
    </row>
    <row r="134" spans="1:5">
      <c r="A134" s="69"/>
      <c r="B134" s="69"/>
      <c r="C134" s="69"/>
      <c r="D134" s="69"/>
      <c r="E134" s="69"/>
    </row>
    <row r="135" spans="1:5">
      <c r="A135" s="69"/>
      <c r="B135" s="69"/>
      <c r="C135" s="69"/>
      <c r="D135" s="69"/>
      <c r="E135" s="69"/>
    </row>
    <row r="136" spans="1:5">
      <c r="A136" s="69"/>
      <c r="B136" s="69"/>
      <c r="C136" s="69"/>
      <c r="D136" s="69"/>
      <c r="E136" s="69"/>
    </row>
    <row r="137" spans="1:5">
      <c r="A137" s="69"/>
      <c r="B137" s="69"/>
      <c r="C137" s="69"/>
      <c r="D137" s="69"/>
      <c r="E137" s="69"/>
    </row>
    <row r="138" spans="1:5">
      <c r="A138" s="69"/>
      <c r="B138" s="69"/>
      <c r="C138" s="69"/>
      <c r="D138" s="69"/>
      <c r="E138" s="69"/>
    </row>
    <row r="139" spans="1:5">
      <c r="A139" s="69"/>
      <c r="B139" s="69"/>
      <c r="C139" s="69"/>
      <c r="D139" s="69"/>
      <c r="E139" s="69"/>
    </row>
    <row r="140" spans="1:5">
      <c r="A140" s="69"/>
      <c r="B140" s="69"/>
      <c r="C140" s="69"/>
      <c r="D140" s="69"/>
      <c r="E140" s="69"/>
    </row>
    <row r="141" spans="1:5">
      <c r="A141" s="69"/>
      <c r="B141" s="69"/>
      <c r="C141" s="69"/>
      <c r="D141" s="69"/>
      <c r="E141" s="69"/>
    </row>
    <row r="142" spans="1:5">
      <c r="A142" s="69"/>
      <c r="B142" s="69"/>
      <c r="C142" s="69"/>
      <c r="D142" s="69"/>
      <c r="E142" s="69"/>
    </row>
    <row r="143" spans="1:5">
      <c r="A143" s="69"/>
      <c r="B143" s="69"/>
      <c r="C143" s="69"/>
      <c r="D143" s="69"/>
      <c r="E143" s="69"/>
    </row>
    <row r="144" spans="1:5">
      <c r="A144" s="69"/>
      <c r="B144" s="69"/>
      <c r="C144" s="69"/>
      <c r="D144" s="69"/>
      <c r="E144" s="69"/>
    </row>
    <row r="145" spans="1:5">
      <c r="A145" s="69"/>
      <c r="B145" s="69"/>
      <c r="C145" s="69"/>
      <c r="D145" s="69"/>
      <c r="E145" s="69"/>
    </row>
    <row r="146" spans="1:5">
      <c r="A146" s="69"/>
      <c r="B146" s="69"/>
      <c r="C146" s="69"/>
      <c r="D146" s="69"/>
      <c r="E146" s="69"/>
    </row>
    <row r="147" spans="1:5">
      <c r="A147" s="69"/>
      <c r="B147" s="69"/>
      <c r="C147" s="69"/>
      <c r="D147" s="69"/>
      <c r="E147" s="69"/>
    </row>
    <row r="148" spans="1:5">
      <c r="A148" s="69"/>
      <c r="B148" s="69"/>
      <c r="C148" s="69"/>
      <c r="D148" s="69"/>
      <c r="E148" s="69"/>
    </row>
    <row r="149" spans="1:5">
      <c r="A149" s="69"/>
      <c r="B149" s="69"/>
      <c r="C149" s="69"/>
      <c r="D149" s="69"/>
      <c r="E149" s="69"/>
    </row>
    <row r="150" spans="1:5">
      <c r="A150" s="69"/>
      <c r="B150" s="69"/>
      <c r="C150" s="69"/>
      <c r="D150" s="69"/>
      <c r="E150" s="69"/>
    </row>
    <row r="151" spans="1:5">
      <c r="A151" s="69"/>
      <c r="B151" s="69"/>
      <c r="C151" s="69"/>
      <c r="D151" s="69"/>
      <c r="E151" s="69"/>
    </row>
    <row r="152" spans="1:5">
      <c r="A152" s="69"/>
      <c r="B152" s="69"/>
      <c r="C152" s="69"/>
      <c r="D152" s="69"/>
      <c r="E152" s="69"/>
    </row>
    <row r="153" spans="1:5">
      <c r="A153" s="69"/>
      <c r="B153" s="69"/>
      <c r="C153" s="69"/>
      <c r="D153" s="69"/>
      <c r="E153" s="69"/>
    </row>
    <row r="154" spans="1:5">
      <c r="A154" s="69"/>
      <c r="B154" s="69"/>
      <c r="C154" s="69"/>
      <c r="D154" s="69"/>
      <c r="E154" s="69"/>
    </row>
    <row r="155" spans="1:5">
      <c r="A155" s="69"/>
      <c r="B155" s="69"/>
      <c r="C155" s="69"/>
      <c r="D155" s="69"/>
      <c r="E155" s="69"/>
    </row>
    <row r="156" spans="1:5">
      <c r="A156" s="69"/>
      <c r="B156" s="69"/>
      <c r="C156" s="69"/>
      <c r="D156" s="69"/>
      <c r="E156" s="69"/>
    </row>
    <row r="157" spans="1:5">
      <c r="A157" s="69"/>
      <c r="B157" s="69"/>
      <c r="C157" s="69"/>
      <c r="D157" s="69"/>
      <c r="E157" s="69"/>
    </row>
    <row r="158" spans="1:5">
      <c r="A158" s="69"/>
      <c r="B158" s="69"/>
      <c r="C158" s="69"/>
      <c r="D158" s="69"/>
      <c r="E158" s="69"/>
    </row>
    <row r="159" spans="1:5">
      <c r="A159" s="69"/>
      <c r="B159" s="69"/>
      <c r="C159" s="69"/>
      <c r="D159" s="69"/>
      <c r="E159" s="69"/>
    </row>
    <row r="160" spans="1:5">
      <c r="A160" s="69"/>
      <c r="B160" s="69"/>
      <c r="C160" s="69"/>
      <c r="D160" s="69"/>
      <c r="E160" s="69"/>
    </row>
    <row r="161" spans="1:5">
      <c r="A161" s="69"/>
      <c r="B161" s="69"/>
      <c r="C161" s="69"/>
      <c r="D161" s="69"/>
      <c r="E161" s="69"/>
    </row>
    <row r="162" spans="1:5">
      <c r="A162" s="69"/>
      <c r="B162" s="69"/>
      <c r="C162" s="69"/>
      <c r="D162" s="69"/>
      <c r="E162" s="69"/>
    </row>
    <row r="163" spans="1:5">
      <c r="A163" s="69"/>
      <c r="B163" s="69"/>
      <c r="C163" s="69"/>
      <c r="D163" s="69"/>
      <c r="E163" s="69"/>
    </row>
    <row r="164" spans="1:5">
      <c r="A164" s="69"/>
      <c r="B164" s="69"/>
      <c r="C164" s="69"/>
      <c r="D164" s="69"/>
      <c r="E164" s="69"/>
    </row>
    <row r="165" spans="1:5">
      <c r="A165" s="69"/>
      <c r="B165" s="69"/>
      <c r="C165" s="69"/>
      <c r="D165" s="69"/>
      <c r="E165" s="69"/>
    </row>
    <row r="166" spans="1:5">
      <c r="A166" s="69"/>
      <c r="B166" s="69"/>
      <c r="C166" s="69"/>
      <c r="D166" s="69"/>
      <c r="E166" s="69"/>
    </row>
  </sheetData>
  <mergeCells count="4">
    <mergeCell ref="A1:E1"/>
    <mergeCell ref="A2:E2"/>
    <mergeCell ref="A3:E3"/>
    <mergeCell ref="A28:E28"/>
  </mergeCells>
  <printOptions horizontalCentered="1"/>
  <pageMargins left="0.432638888888889" right="0.354166666666667" top="0.550694444444444" bottom="0.432638888888889" header="0.275" footer="0.156944444444444"/>
  <pageSetup paperSize="9" firstPageNumber="3" fitToHeight="10000" orientation="landscape" useFirstPageNumber="1"/>
  <headerFooter alignWithMargins="0">
    <oddFooter>&amp;C&amp;10 &amp;P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2"/>
  <sheetViews>
    <sheetView showGridLines="0" showZeros="0" topLeftCell="A64" workbookViewId="0">
      <selection activeCell="C17" sqref="C17"/>
    </sheetView>
  </sheetViews>
  <sheetFormatPr defaultColWidth="12.125" defaultRowHeight="15.6" customHeight="1" outlineLevelCol="3"/>
  <cols>
    <col min="1" max="1" width="41.75" style="77" customWidth="1"/>
    <col min="2" max="2" width="19.5" style="77" customWidth="1"/>
    <col min="3" max="3" width="40.625" style="77" customWidth="1"/>
    <col min="4" max="4" width="19.5" style="77" customWidth="1"/>
    <col min="5" max="256" width="12.125" style="77" customWidth="1"/>
    <col min="257" max="16384" width="12.125" style="77"/>
  </cols>
  <sheetData>
    <row r="1" ht="30.75" customHeight="1" spans="1:4">
      <c r="A1" s="78" t="s">
        <v>171</v>
      </c>
      <c r="B1" s="79"/>
      <c r="C1" s="79"/>
      <c r="D1" s="79"/>
    </row>
    <row r="2" ht="17.1" customHeight="1" spans="1:4">
      <c r="A2" s="80" t="s">
        <v>172</v>
      </c>
      <c r="B2" s="80"/>
      <c r="C2" s="80"/>
      <c r="D2" s="80"/>
    </row>
    <row r="3" ht="17.1" customHeight="1" spans="1:4">
      <c r="A3" s="80" t="s">
        <v>173</v>
      </c>
      <c r="B3" s="80"/>
      <c r="C3" s="80"/>
      <c r="D3" s="80"/>
    </row>
    <row r="4" ht="17.1" customHeight="1" spans="1:4">
      <c r="A4" s="81" t="s">
        <v>174</v>
      </c>
      <c r="B4" s="81" t="s">
        <v>175</v>
      </c>
      <c r="C4" s="81" t="s">
        <v>174</v>
      </c>
      <c r="D4" s="81" t="s">
        <v>175</v>
      </c>
    </row>
    <row r="5" ht="17.1" customHeight="1" spans="1:4">
      <c r="A5" s="82" t="s">
        <v>176</v>
      </c>
      <c r="B5" s="83">
        <f>'[1]L01'!C5</f>
        <v>38562</v>
      </c>
      <c r="C5" s="82" t="s">
        <v>177</v>
      </c>
      <c r="D5" s="83">
        <f>'[1]L02'!C5</f>
        <v>268416</v>
      </c>
    </row>
    <row r="6" ht="17.1" customHeight="1" spans="1:4">
      <c r="A6" s="82" t="s">
        <v>178</v>
      </c>
      <c r="B6" s="83">
        <f>SUM(B7,B14,B35)</f>
        <v>482713</v>
      </c>
      <c r="C6" s="82" t="s">
        <v>179</v>
      </c>
      <c r="D6" s="83">
        <f>SUM(D7,D14,D35)</f>
        <v>493177</v>
      </c>
    </row>
    <row r="7" ht="17.1" customHeight="1" spans="1:4">
      <c r="A7" s="82" t="s">
        <v>180</v>
      </c>
      <c r="B7" s="83">
        <f>SUM(B8:B13)</f>
        <v>24451</v>
      </c>
      <c r="C7" s="82" t="s">
        <v>181</v>
      </c>
      <c r="D7" s="83">
        <f>SUM(D8:D13)</f>
        <v>17540</v>
      </c>
    </row>
    <row r="8" ht="16.9" customHeight="1" spans="1:4">
      <c r="A8" s="84" t="s">
        <v>182</v>
      </c>
      <c r="B8" s="83">
        <v>2107</v>
      </c>
      <c r="C8" s="84" t="s">
        <v>183</v>
      </c>
      <c r="D8" s="83">
        <v>1756</v>
      </c>
    </row>
    <row r="9" ht="16.9" customHeight="1" spans="1:4">
      <c r="A9" s="84" t="s">
        <v>184</v>
      </c>
      <c r="B9" s="83">
        <v>0</v>
      </c>
      <c r="C9" s="84" t="s">
        <v>185</v>
      </c>
      <c r="D9" s="83">
        <v>0</v>
      </c>
    </row>
    <row r="10" ht="16.9" customHeight="1" spans="1:4">
      <c r="A10" s="84" t="s">
        <v>186</v>
      </c>
      <c r="B10" s="83">
        <v>8904</v>
      </c>
      <c r="C10" s="84" t="s">
        <v>187</v>
      </c>
      <c r="D10" s="83">
        <v>4934</v>
      </c>
    </row>
    <row r="11" ht="16.9" customHeight="1" spans="1:4">
      <c r="A11" s="84" t="s">
        <v>188</v>
      </c>
      <c r="B11" s="83">
        <v>240</v>
      </c>
      <c r="C11" s="84" t="s">
        <v>189</v>
      </c>
      <c r="D11" s="83">
        <v>100</v>
      </c>
    </row>
    <row r="12" ht="16.9" customHeight="1" spans="1:4">
      <c r="A12" s="84" t="s">
        <v>190</v>
      </c>
      <c r="B12" s="83">
        <v>13200</v>
      </c>
      <c r="C12" s="84" t="s">
        <v>191</v>
      </c>
      <c r="D12" s="83">
        <v>10750</v>
      </c>
    </row>
    <row r="13" ht="16.9" customHeight="1" spans="1:4">
      <c r="A13" s="84" t="s">
        <v>192</v>
      </c>
      <c r="B13" s="83">
        <v>0</v>
      </c>
      <c r="C13" s="84" t="s">
        <v>193</v>
      </c>
      <c r="D13" s="83">
        <v>0</v>
      </c>
    </row>
    <row r="14" ht="16.9" customHeight="1" spans="1:4">
      <c r="A14" s="82" t="s">
        <v>194</v>
      </c>
      <c r="B14" s="83">
        <f>SUM(B15:B34)</f>
        <v>231995</v>
      </c>
      <c r="C14" s="82" t="s">
        <v>195</v>
      </c>
      <c r="D14" s="83">
        <f>SUM(D15:D34)</f>
        <v>275916</v>
      </c>
    </row>
    <row r="15" ht="16.9" customHeight="1" spans="1:4">
      <c r="A15" s="84" t="s">
        <v>196</v>
      </c>
      <c r="B15" s="83">
        <v>11170</v>
      </c>
      <c r="C15" s="84" t="s">
        <v>197</v>
      </c>
      <c r="D15" s="83">
        <v>7377</v>
      </c>
    </row>
    <row r="16" ht="16.9" customHeight="1" spans="1:4">
      <c r="A16" s="84" t="s">
        <v>198</v>
      </c>
      <c r="B16" s="83">
        <v>66737</v>
      </c>
      <c r="C16" s="84" t="s">
        <v>199</v>
      </c>
      <c r="D16" s="83">
        <v>44486</v>
      </c>
    </row>
    <row r="17" ht="16.9" customHeight="1" spans="1:4">
      <c r="A17" s="84" t="s">
        <v>200</v>
      </c>
      <c r="B17" s="83">
        <v>19923</v>
      </c>
      <c r="C17" s="84" t="s">
        <v>201</v>
      </c>
      <c r="D17" s="83">
        <v>19878</v>
      </c>
    </row>
    <row r="18" ht="16.9" customHeight="1" spans="1:4">
      <c r="A18" s="84" t="s">
        <v>202</v>
      </c>
      <c r="B18" s="83">
        <v>952</v>
      </c>
      <c r="C18" s="84" t="s">
        <v>203</v>
      </c>
      <c r="D18" s="83">
        <v>892</v>
      </c>
    </row>
    <row r="19" ht="16.9" customHeight="1" spans="1:4">
      <c r="A19" s="84" t="s">
        <v>204</v>
      </c>
      <c r="B19" s="83">
        <v>0</v>
      </c>
      <c r="C19" s="84" t="s">
        <v>205</v>
      </c>
      <c r="D19" s="83">
        <v>0</v>
      </c>
    </row>
    <row r="20" ht="16.9" customHeight="1" spans="1:4">
      <c r="A20" s="84" t="s">
        <v>206</v>
      </c>
      <c r="B20" s="83">
        <v>8285</v>
      </c>
      <c r="C20" s="84" t="s">
        <v>207</v>
      </c>
      <c r="D20" s="83">
        <v>4016</v>
      </c>
    </row>
    <row r="21" ht="16.9" customHeight="1" spans="1:4">
      <c r="A21" s="84" t="s">
        <v>208</v>
      </c>
      <c r="B21" s="83">
        <v>0</v>
      </c>
      <c r="C21" s="84" t="s">
        <v>209</v>
      </c>
      <c r="D21" s="83">
        <v>0</v>
      </c>
    </row>
    <row r="22" ht="16.9" customHeight="1" spans="1:4">
      <c r="A22" s="84" t="s">
        <v>210</v>
      </c>
      <c r="B22" s="83">
        <v>0</v>
      </c>
      <c r="C22" s="84" t="s">
        <v>211</v>
      </c>
      <c r="D22" s="83">
        <v>0</v>
      </c>
    </row>
    <row r="23" ht="16.9" customHeight="1" spans="1:4">
      <c r="A23" s="84" t="s">
        <v>212</v>
      </c>
      <c r="B23" s="83">
        <v>5022</v>
      </c>
      <c r="C23" s="84" t="s">
        <v>213</v>
      </c>
      <c r="D23" s="83">
        <v>4843</v>
      </c>
    </row>
    <row r="24" ht="16.9" customHeight="1" spans="1:4">
      <c r="A24" s="84" t="s">
        <v>214</v>
      </c>
      <c r="B24" s="83">
        <v>0</v>
      </c>
      <c r="C24" s="84" t="s">
        <v>215</v>
      </c>
      <c r="D24" s="83">
        <v>0</v>
      </c>
    </row>
    <row r="25" ht="16.9" customHeight="1" spans="1:4">
      <c r="A25" s="84" t="s">
        <v>216</v>
      </c>
      <c r="B25" s="83">
        <v>11915</v>
      </c>
      <c r="C25" s="84" t="s">
        <v>217</v>
      </c>
      <c r="D25" s="83">
        <v>11702</v>
      </c>
    </row>
    <row r="26" ht="16.9" customHeight="1" spans="1:4">
      <c r="A26" s="84" t="s">
        <v>218</v>
      </c>
      <c r="B26" s="83">
        <v>725</v>
      </c>
      <c r="C26" s="84" t="s">
        <v>219</v>
      </c>
      <c r="D26" s="83">
        <v>656</v>
      </c>
    </row>
    <row r="27" ht="16.9" customHeight="1" spans="1:4">
      <c r="A27" s="84" t="s">
        <v>220</v>
      </c>
      <c r="B27" s="83">
        <v>346</v>
      </c>
      <c r="C27" s="84" t="s">
        <v>221</v>
      </c>
      <c r="D27" s="83">
        <v>346</v>
      </c>
    </row>
    <row r="28" ht="16.9" customHeight="1" spans="1:4">
      <c r="A28" s="84" t="s">
        <v>222</v>
      </c>
      <c r="B28" s="83">
        <v>3118</v>
      </c>
      <c r="C28" s="84" t="s">
        <v>223</v>
      </c>
      <c r="D28" s="83">
        <v>3118</v>
      </c>
    </row>
    <row r="29" ht="16.9" customHeight="1" spans="1:4">
      <c r="A29" s="84" t="s">
        <v>224</v>
      </c>
      <c r="B29" s="83">
        <v>82833</v>
      </c>
      <c r="C29" s="84" t="s">
        <v>225</v>
      </c>
      <c r="D29" s="83">
        <v>64506</v>
      </c>
    </row>
    <row r="30" ht="16.9" customHeight="1" spans="1:4">
      <c r="A30" s="84" t="s">
        <v>226</v>
      </c>
      <c r="B30" s="83">
        <v>0</v>
      </c>
      <c r="C30" s="84" t="s">
        <v>227</v>
      </c>
      <c r="D30" s="83">
        <v>0</v>
      </c>
    </row>
    <row r="31" ht="16.9" customHeight="1" spans="1:4">
      <c r="A31" s="84" t="s">
        <v>228</v>
      </c>
      <c r="B31" s="83">
        <v>0</v>
      </c>
      <c r="C31" s="84" t="s">
        <v>229</v>
      </c>
      <c r="D31" s="83">
        <v>0</v>
      </c>
    </row>
    <row r="32" ht="16.9" customHeight="1" spans="1:4">
      <c r="A32" s="84" t="s">
        <v>230</v>
      </c>
      <c r="B32" s="83">
        <v>12343</v>
      </c>
      <c r="C32" s="84" t="s">
        <v>231</v>
      </c>
      <c r="D32" s="83">
        <v>7700</v>
      </c>
    </row>
    <row r="33" ht="16.9" customHeight="1" spans="1:4">
      <c r="A33" s="84" t="s">
        <v>232</v>
      </c>
      <c r="B33" s="83">
        <v>8626</v>
      </c>
      <c r="C33" s="84" t="s">
        <v>233</v>
      </c>
      <c r="D33" s="83">
        <v>8626</v>
      </c>
    </row>
    <row r="34" ht="16.9" customHeight="1" spans="1:4">
      <c r="A34" s="84" t="s">
        <v>234</v>
      </c>
      <c r="B34" s="83">
        <v>0</v>
      </c>
      <c r="C34" s="84" t="s">
        <v>235</v>
      </c>
      <c r="D34" s="83">
        <v>97770</v>
      </c>
    </row>
    <row r="35" ht="16.9" customHeight="1" spans="1:4">
      <c r="A35" s="82" t="s">
        <v>236</v>
      </c>
      <c r="B35" s="83">
        <f>SUM(B36:B55)</f>
        <v>226267</v>
      </c>
      <c r="C35" s="82" t="s">
        <v>237</v>
      </c>
      <c r="D35" s="83">
        <f>SUM(D36:D55)</f>
        <v>199721</v>
      </c>
    </row>
    <row r="36" ht="16.9" customHeight="1" spans="1:4">
      <c r="A36" s="84" t="s">
        <v>238</v>
      </c>
      <c r="B36" s="83">
        <v>4130</v>
      </c>
      <c r="C36" s="84" t="s">
        <v>238</v>
      </c>
      <c r="D36" s="83">
        <v>4268</v>
      </c>
    </row>
    <row r="37" ht="16.9" customHeight="1" spans="1:4">
      <c r="A37" s="84" t="s">
        <v>239</v>
      </c>
      <c r="B37" s="83">
        <v>0</v>
      </c>
      <c r="C37" s="84" t="s">
        <v>239</v>
      </c>
      <c r="D37" s="83">
        <v>0</v>
      </c>
    </row>
    <row r="38" ht="17.1" customHeight="1" spans="1:4">
      <c r="A38" s="84" t="s">
        <v>240</v>
      </c>
      <c r="B38" s="83">
        <v>593</v>
      </c>
      <c r="C38" s="84" t="s">
        <v>240</v>
      </c>
      <c r="D38" s="83">
        <v>400</v>
      </c>
    </row>
    <row r="39" ht="17.1" customHeight="1" spans="1:4">
      <c r="A39" s="84" t="s">
        <v>241</v>
      </c>
      <c r="B39" s="83">
        <v>18473</v>
      </c>
      <c r="C39" s="84" t="s">
        <v>241</v>
      </c>
      <c r="D39" s="83">
        <v>7365</v>
      </c>
    </row>
    <row r="40" ht="17.1" customHeight="1" spans="1:4">
      <c r="A40" s="84" t="s">
        <v>242</v>
      </c>
      <c r="B40" s="83">
        <v>16529</v>
      </c>
      <c r="C40" s="84" t="s">
        <v>242</v>
      </c>
      <c r="D40" s="83">
        <v>17001</v>
      </c>
    </row>
    <row r="41" ht="17.1" customHeight="1" spans="1:4">
      <c r="A41" s="84" t="s">
        <v>243</v>
      </c>
      <c r="B41" s="83">
        <v>486</v>
      </c>
      <c r="C41" s="84" t="s">
        <v>243</v>
      </c>
      <c r="D41" s="83">
        <v>400</v>
      </c>
    </row>
    <row r="42" ht="17.1" customHeight="1" spans="1:4">
      <c r="A42" s="84" t="s">
        <v>244</v>
      </c>
      <c r="B42" s="83">
        <v>6905</v>
      </c>
      <c r="C42" s="84" t="s">
        <v>244</v>
      </c>
      <c r="D42" s="83">
        <v>4509</v>
      </c>
    </row>
    <row r="43" ht="17.1" customHeight="1" spans="1:4">
      <c r="A43" s="84" t="s">
        <v>245</v>
      </c>
      <c r="B43" s="83">
        <v>41403</v>
      </c>
      <c r="C43" s="84" t="s">
        <v>245</v>
      </c>
      <c r="D43" s="83">
        <v>34451</v>
      </c>
    </row>
    <row r="44" ht="17.1" customHeight="1" spans="1:4">
      <c r="A44" s="84" t="s">
        <v>246</v>
      </c>
      <c r="B44" s="83">
        <v>14554</v>
      </c>
      <c r="C44" s="84" t="s">
        <v>246</v>
      </c>
      <c r="D44" s="83">
        <v>14899</v>
      </c>
    </row>
    <row r="45" ht="17.1" customHeight="1" spans="1:4">
      <c r="A45" s="84" t="s">
        <v>247</v>
      </c>
      <c r="B45" s="83">
        <v>12320</v>
      </c>
      <c r="C45" s="84" t="s">
        <v>247</v>
      </c>
      <c r="D45" s="83">
        <v>15541</v>
      </c>
    </row>
    <row r="46" ht="17.1" customHeight="1" spans="1:4">
      <c r="A46" s="84" t="s">
        <v>248</v>
      </c>
      <c r="B46" s="83">
        <v>896</v>
      </c>
      <c r="C46" s="84" t="s">
        <v>248</v>
      </c>
      <c r="D46" s="83">
        <v>846</v>
      </c>
    </row>
    <row r="47" ht="17.1" customHeight="1" spans="1:4">
      <c r="A47" s="84" t="s">
        <v>249</v>
      </c>
      <c r="B47" s="83">
        <v>60815</v>
      </c>
      <c r="C47" s="84" t="s">
        <v>249</v>
      </c>
      <c r="D47" s="83">
        <v>62057</v>
      </c>
    </row>
    <row r="48" ht="17.1" customHeight="1" spans="1:4">
      <c r="A48" s="84" t="s">
        <v>250</v>
      </c>
      <c r="B48" s="83">
        <v>17200</v>
      </c>
      <c r="C48" s="84" t="s">
        <v>250</v>
      </c>
      <c r="D48" s="83">
        <v>3832</v>
      </c>
    </row>
    <row r="49" ht="17.1" customHeight="1" spans="1:4">
      <c r="A49" s="84" t="s">
        <v>251</v>
      </c>
      <c r="B49" s="83">
        <v>1944</v>
      </c>
      <c r="C49" s="84" t="s">
        <v>251</v>
      </c>
      <c r="D49" s="83">
        <v>1654</v>
      </c>
    </row>
    <row r="50" ht="17.1" customHeight="1" spans="1:4">
      <c r="A50" s="84" t="s">
        <v>252</v>
      </c>
      <c r="B50" s="83">
        <v>916</v>
      </c>
      <c r="C50" s="84" t="s">
        <v>252</v>
      </c>
      <c r="D50" s="83">
        <v>664</v>
      </c>
    </row>
    <row r="51" ht="17.1" customHeight="1" spans="1:4">
      <c r="A51" s="84" t="s">
        <v>253</v>
      </c>
      <c r="B51" s="83">
        <v>40</v>
      </c>
      <c r="C51" s="84" t="s">
        <v>253</v>
      </c>
      <c r="D51" s="83">
        <v>0</v>
      </c>
    </row>
    <row r="52" ht="17.1" customHeight="1" spans="1:4">
      <c r="A52" s="84" t="s">
        <v>254</v>
      </c>
      <c r="B52" s="83">
        <v>3378</v>
      </c>
      <c r="C52" s="84" t="s">
        <v>254</v>
      </c>
      <c r="D52" s="83">
        <v>775</v>
      </c>
    </row>
    <row r="53" ht="17.1" customHeight="1" spans="1:4">
      <c r="A53" s="84" t="s">
        <v>255</v>
      </c>
      <c r="B53" s="83">
        <v>18511</v>
      </c>
      <c r="C53" s="84" t="s">
        <v>255</v>
      </c>
      <c r="D53" s="83">
        <v>21921</v>
      </c>
    </row>
    <row r="54" ht="17.1" customHeight="1" spans="1:4">
      <c r="A54" s="84" t="s">
        <v>256</v>
      </c>
      <c r="B54" s="83">
        <v>324</v>
      </c>
      <c r="C54" s="84" t="s">
        <v>256</v>
      </c>
      <c r="D54" s="83">
        <v>324</v>
      </c>
    </row>
    <row r="55" ht="17.1" customHeight="1" spans="1:4">
      <c r="A55" s="84" t="s">
        <v>100</v>
      </c>
      <c r="B55" s="83">
        <v>6850</v>
      </c>
      <c r="C55" s="84" t="s">
        <v>257</v>
      </c>
      <c r="D55" s="83">
        <v>8814</v>
      </c>
    </row>
    <row r="56" ht="17.1" customHeight="1" spans="1:4">
      <c r="A56" s="82" t="s">
        <v>258</v>
      </c>
      <c r="B56" s="83">
        <f>SUM(B57:B58)</f>
        <v>205774</v>
      </c>
      <c r="C56" s="82" t="s">
        <v>259</v>
      </c>
      <c r="D56" s="83">
        <f>SUM(D57:D58)</f>
        <v>11923</v>
      </c>
    </row>
    <row r="57" ht="17.1" customHeight="1" spans="1:4">
      <c r="A57" s="84" t="s">
        <v>260</v>
      </c>
      <c r="B57" s="83">
        <v>194820</v>
      </c>
      <c r="C57" s="84" t="s">
        <v>261</v>
      </c>
      <c r="D57" s="83">
        <v>0</v>
      </c>
    </row>
    <row r="58" ht="17.1" customHeight="1" spans="1:4">
      <c r="A58" s="84" t="s">
        <v>262</v>
      </c>
      <c r="B58" s="83">
        <v>10954</v>
      </c>
      <c r="C58" s="84" t="s">
        <v>263</v>
      </c>
      <c r="D58" s="83">
        <v>11923</v>
      </c>
    </row>
    <row r="59" ht="17.1" customHeight="1" spans="1:4">
      <c r="A59" s="82" t="s">
        <v>264</v>
      </c>
      <c r="B59" s="83">
        <v>0</v>
      </c>
      <c r="C59" s="84"/>
      <c r="D59" s="83"/>
    </row>
    <row r="60" ht="17.1" customHeight="1" spans="1:4">
      <c r="A60" s="82" t="s">
        <v>265</v>
      </c>
      <c r="B60" s="83">
        <v>278</v>
      </c>
      <c r="C60" s="84"/>
      <c r="D60" s="83"/>
    </row>
    <row r="61" ht="17.1" customHeight="1" spans="1:4">
      <c r="A61" s="82" t="s">
        <v>266</v>
      </c>
      <c r="B61" s="83">
        <f>SUM(B62:B64)</f>
        <v>5644</v>
      </c>
      <c r="C61" s="82" t="s">
        <v>267</v>
      </c>
      <c r="D61" s="83">
        <v>0</v>
      </c>
    </row>
    <row r="62" ht="17.1" customHeight="1" spans="1:4">
      <c r="A62" s="84" t="s">
        <v>268</v>
      </c>
      <c r="B62" s="83">
        <v>5614</v>
      </c>
      <c r="C62" s="84"/>
      <c r="D62" s="83"/>
    </row>
    <row r="63" ht="17.1" customHeight="1" spans="1:4">
      <c r="A63" s="84" t="s">
        <v>269</v>
      </c>
      <c r="B63" s="83">
        <v>30</v>
      </c>
      <c r="C63" s="84"/>
      <c r="D63" s="83"/>
    </row>
    <row r="64" ht="17.1" customHeight="1" spans="1:4">
      <c r="A64" s="84" t="s">
        <v>270</v>
      </c>
      <c r="B64" s="83">
        <v>0</v>
      </c>
      <c r="C64" s="84"/>
      <c r="D64" s="83"/>
    </row>
    <row r="65" ht="17.1" customHeight="1" spans="1:4">
      <c r="A65" s="82" t="s">
        <v>271</v>
      </c>
      <c r="B65" s="83">
        <f>B66</f>
        <v>0</v>
      </c>
      <c r="C65" s="82" t="s">
        <v>272</v>
      </c>
      <c r="D65" s="83">
        <f>D66</f>
        <v>4500</v>
      </c>
    </row>
    <row r="66" ht="17.1" customHeight="1" spans="1:4">
      <c r="A66" s="82" t="s">
        <v>273</v>
      </c>
      <c r="B66" s="83">
        <f>B67</f>
        <v>0</v>
      </c>
      <c r="C66" s="82" t="s">
        <v>274</v>
      </c>
      <c r="D66" s="83">
        <f>SUM(D67:D70)</f>
        <v>4500</v>
      </c>
    </row>
    <row r="67" ht="17.1" customHeight="1" spans="1:4">
      <c r="A67" s="82" t="s">
        <v>275</v>
      </c>
      <c r="B67" s="83">
        <f>SUM(B68:B71)</f>
        <v>0</v>
      </c>
      <c r="C67" s="84" t="s">
        <v>276</v>
      </c>
      <c r="D67" s="83">
        <v>0</v>
      </c>
    </row>
    <row r="68" ht="17.1" customHeight="1" spans="1:4">
      <c r="A68" s="84" t="s">
        <v>277</v>
      </c>
      <c r="B68" s="83">
        <v>0</v>
      </c>
      <c r="C68" s="84" t="s">
        <v>278</v>
      </c>
      <c r="D68" s="83">
        <v>0</v>
      </c>
    </row>
    <row r="69" ht="17.1" customHeight="1" spans="1:4">
      <c r="A69" s="84" t="s">
        <v>279</v>
      </c>
      <c r="B69" s="83">
        <v>0</v>
      </c>
      <c r="C69" s="84" t="s">
        <v>280</v>
      </c>
      <c r="D69" s="83">
        <v>0</v>
      </c>
    </row>
    <row r="70" ht="17.1" customHeight="1" spans="1:4">
      <c r="A70" s="84" t="s">
        <v>281</v>
      </c>
      <c r="B70" s="83">
        <v>0</v>
      </c>
      <c r="C70" s="84" t="s">
        <v>282</v>
      </c>
      <c r="D70" s="83">
        <v>4500</v>
      </c>
    </row>
    <row r="71" ht="17.1" customHeight="1" spans="1:4">
      <c r="A71" s="84" t="s">
        <v>283</v>
      </c>
      <c r="B71" s="83">
        <v>0</v>
      </c>
      <c r="C71" s="84"/>
      <c r="D71" s="83"/>
    </row>
    <row r="72" ht="17.1" customHeight="1" spans="1:4">
      <c r="A72" s="82" t="s">
        <v>284</v>
      </c>
      <c r="B72" s="83">
        <f>B73</f>
        <v>276470</v>
      </c>
      <c r="C72" s="82" t="s">
        <v>285</v>
      </c>
      <c r="D72" s="83">
        <f>SUM(D73:D76)</f>
        <v>226582</v>
      </c>
    </row>
    <row r="73" ht="17.1" customHeight="1" spans="1:4">
      <c r="A73" s="82" t="s">
        <v>286</v>
      </c>
      <c r="B73" s="83">
        <f>SUM(B74:B77)</f>
        <v>276470</v>
      </c>
      <c r="C73" s="84" t="s">
        <v>287</v>
      </c>
      <c r="D73" s="83">
        <v>226582</v>
      </c>
    </row>
    <row r="74" ht="17.1" customHeight="1" spans="1:4">
      <c r="A74" s="84" t="s">
        <v>288</v>
      </c>
      <c r="B74" s="83">
        <v>276470</v>
      </c>
      <c r="C74" s="84" t="s">
        <v>289</v>
      </c>
      <c r="D74" s="83">
        <v>0</v>
      </c>
    </row>
    <row r="75" ht="17.1" customHeight="1" spans="1:4">
      <c r="A75" s="84" t="s">
        <v>290</v>
      </c>
      <c r="B75" s="83">
        <v>0</v>
      </c>
      <c r="C75" s="84" t="s">
        <v>291</v>
      </c>
      <c r="D75" s="83">
        <v>0</v>
      </c>
    </row>
    <row r="76" ht="17.1" customHeight="1" spans="1:4">
      <c r="A76" s="84" t="s">
        <v>292</v>
      </c>
      <c r="B76" s="83">
        <v>0</v>
      </c>
      <c r="C76" s="84" t="s">
        <v>293</v>
      </c>
      <c r="D76" s="83">
        <v>0</v>
      </c>
    </row>
    <row r="77" ht="17.1" customHeight="1" spans="1:4">
      <c r="A77" s="84" t="s">
        <v>294</v>
      </c>
      <c r="B77" s="83">
        <v>0</v>
      </c>
      <c r="C77" s="84"/>
      <c r="D77" s="83"/>
    </row>
    <row r="78" ht="17.1" customHeight="1" spans="1:4">
      <c r="A78" s="82" t="s">
        <v>295</v>
      </c>
      <c r="B78" s="83">
        <v>0</v>
      </c>
      <c r="C78" s="82" t="s">
        <v>296</v>
      </c>
      <c r="D78" s="83">
        <v>0</v>
      </c>
    </row>
    <row r="79" ht="17.1" customHeight="1" spans="1:4">
      <c r="A79" s="82" t="s">
        <v>297</v>
      </c>
      <c r="B79" s="83">
        <v>0</v>
      </c>
      <c r="C79" s="82" t="s">
        <v>298</v>
      </c>
      <c r="D79" s="83">
        <v>0</v>
      </c>
    </row>
    <row r="80" ht="17.1" customHeight="1" spans="1:4">
      <c r="A80" s="82" t="s">
        <v>299</v>
      </c>
      <c r="B80" s="83">
        <v>0</v>
      </c>
      <c r="C80" s="82" t="s">
        <v>300</v>
      </c>
      <c r="D80" s="83">
        <v>0</v>
      </c>
    </row>
    <row r="81" ht="17.1" customHeight="1" spans="1:4">
      <c r="A81" s="82" t="s">
        <v>301</v>
      </c>
      <c r="B81" s="83">
        <v>0</v>
      </c>
      <c r="C81" s="82" t="s">
        <v>302</v>
      </c>
      <c r="D81" s="83">
        <v>3000</v>
      </c>
    </row>
    <row r="82" ht="17.1" customHeight="1" spans="1:4">
      <c r="A82" s="82" t="s">
        <v>303</v>
      </c>
      <c r="B82" s="83">
        <f>SUM(B83:B85)</f>
        <v>0</v>
      </c>
      <c r="C82" s="82" t="s">
        <v>304</v>
      </c>
      <c r="D82" s="83">
        <f>SUM(D83:D85)</f>
        <v>0</v>
      </c>
    </row>
    <row r="83" ht="17.1" customHeight="1" spans="1:4">
      <c r="A83" s="84" t="s">
        <v>305</v>
      </c>
      <c r="B83" s="83">
        <v>0</v>
      </c>
      <c r="C83" s="84" t="s">
        <v>306</v>
      </c>
      <c r="D83" s="83">
        <v>0</v>
      </c>
    </row>
    <row r="84" ht="17.1" customHeight="1" spans="1:4">
      <c r="A84" s="84" t="s">
        <v>307</v>
      </c>
      <c r="B84" s="83">
        <v>0</v>
      </c>
      <c r="C84" s="84" t="s">
        <v>308</v>
      </c>
      <c r="D84" s="83">
        <v>0</v>
      </c>
    </row>
    <row r="85" ht="17.1" customHeight="1" spans="1:4">
      <c r="A85" s="84" t="s">
        <v>309</v>
      </c>
      <c r="B85" s="83">
        <v>0</v>
      </c>
      <c r="C85" s="84" t="s">
        <v>310</v>
      </c>
      <c r="D85" s="83">
        <v>0</v>
      </c>
    </row>
    <row r="86" ht="17.1" customHeight="1" spans="1:4">
      <c r="A86" s="82" t="s">
        <v>311</v>
      </c>
      <c r="B86" s="83">
        <v>0</v>
      </c>
      <c r="C86" s="82" t="s">
        <v>312</v>
      </c>
      <c r="D86" s="83">
        <v>0</v>
      </c>
    </row>
    <row r="87" ht="17.1" customHeight="1" spans="1:4">
      <c r="A87" s="82" t="s">
        <v>313</v>
      </c>
      <c r="B87" s="83">
        <v>0</v>
      </c>
      <c r="C87" s="82" t="s">
        <v>314</v>
      </c>
      <c r="D87" s="83">
        <v>0</v>
      </c>
    </row>
    <row r="88" ht="17.1" customHeight="1" spans="1:4">
      <c r="A88" s="84"/>
      <c r="B88" s="83"/>
      <c r="C88" s="82" t="s">
        <v>315</v>
      </c>
      <c r="D88" s="83">
        <v>0</v>
      </c>
    </row>
    <row r="89" ht="17.1" customHeight="1" spans="1:4">
      <c r="A89" s="84"/>
      <c r="B89" s="83"/>
      <c r="C89" s="82" t="s">
        <v>316</v>
      </c>
      <c r="D89" s="83">
        <f>B92-D5-D6-D56-D61-D65-D72-D78-D79-D80-D81-D82-D86-D87-D88</f>
        <v>1843</v>
      </c>
    </row>
    <row r="90" ht="17.1" customHeight="1" spans="1:4">
      <c r="A90" s="84"/>
      <c r="B90" s="83"/>
      <c r="C90" s="82" t="s">
        <v>317</v>
      </c>
      <c r="D90" s="83">
        <v>1843</v>
      </c>
    </row>
    <row r="91" ht="17.1" customHeight="1" spans="1:4">
      <c r="A91" s="84"/>
      <c r="B91" s="83"/>
      <c r="C91" s="82" t="s">
        <v>318</v>
      </c>
      <c r="D91" s="83">
        <f>D89-D90</f>
        <v>0</v>
      </c>
    </row>
    <row r="92" ht="17.1" customHeight="1" spans="1:4">
      <c r="A92" s="81" t="s">
        <v>319</v>
      </c>
      <c r="B92" s="83">
        <f>SUM(B5:B6,B56,B59:B61,B65,B72,B78:B82,B86:B87)</f>
        <v>1009441</v>
      </c>
      <c r="C92" s="81" t="s">
        <v>320</v>
      </c>
      <c r="D92" s="83">
        <f>SUM(D5:D6,D56,D61,D65,D72,D78:D82,D86:D89)</f>
        <v>1009441</v>
      </c>
    </row>
  </sheetData>
  <mergeCells count="3">
    <mergeCell ref="A1:D1"/>
    <mergeCell ref="A2:D2"/>
    <mergeCell ref="A3:D3"/>
  </mergeCells>
  <pageMargins left="0.747916666666667" right="0.747916666666667" top="0.590277777777778" bottom="0.786805555555556" header="0" footer="0"/>
  <pageSetup paperSize="9" firstPageNumber="5" orientation="landscape" useFirstPageNumber="1"/>
  <headerFooter alignWithMargins="0">
    <oddFooter>&amp;C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showGridLines="0" showZeros="0" workbookViewId="0">
      <selection activeCell="C17" sqref="C17"/>
    </sheetView>
  </sheetViews>
  <sheetFormatPr defaultColWidth="9.125" defaultRowHeight="14.25"/>
  <cols>
    <col min="1" max="1" width="33.125" style="39" customWidth="1"/>
    <col min="2" max="7" width="16.5" style="39" customWidth="1"/>
    <col min="8" max="12" width="9.125" style="39" hidden="1" customWidth="1"/>
    <col min="13" max="16384" width="9.125" style="40"/>
  </cols>
  <sheetData>
    <row r="1" s="39" customFormat="1" ht="33.95" customHeight="1" spans="1:7">
      <c r="A1" s="41" t="s">
        <v>21</v>
      </c>
      <c r="B1" s="41"/>
      <c r="C1" s="41"/>
      <c r="D1" s="41"/>
      <c r="E1" s="41"/>
      <c r="F1" s="41"/>
      <c r="G1" s="41"/>
    </row>
    <row r="2" s="39" customFormat="1" ht="17.1" customHeight="1" spans="1:7">
      <c r="A2" s="42" t="s">
        <v>321</v>
      </c>
      <c r="B2" s="42"/>
      <c r="C2" s="42"/>
      <c r="D2" s="42"/>
      <c r="E2" s="42"/>
      <c r="F2" s="42"/>
      <c r="G2" s="42"/>
    </row>
    <row r="3" s="39" customFormat="1" ht="17.1" customHeight="1" spans="1:7">
      <c r="A3" s="42" t="s">
        <v>52</v>
      </c>
      <c r="B3" s="42"/>
      <c r="C3" s="42"/>
      <c r="D3" s="42"/>
      <c r="E3" s="42"/>
      <c r="F3" s="42"/>
      <c r="G3" s="42"/>
    </row>
    <row r="4" s="39" customFormat="1" ht="17.1" customHeight="1" spans="1:7">
      <c r="A4" s="43" t="s">
        <v>53</v>
      </c>
      <c r="B4" s="43" t="s">
        <v>54</v>
      </c>
      <c r="C4" s="43" t="s">
        <v>322</v>
      </c>
      <c r="D4" s="43"/>
      <c r="E4" s="43"/>
      <c r="F4" s="43"/>
      <c r="G4" s="43" t="s">
        <v>55</v>
      </c>
    </row>
    <row r="5" s="39" customFormat="1" ht="17.1" customHeight="1" spans="1:7">
      <c r="A5" s="43"/>
      <c r="B5" s="43"/>
      <c r="C5" s="43" t="s">
        <v>323</v>
      </c>
      <c r="D5" s="43"/>
      <c r="E5" s="43"/>
      <c r="F5" s="43" t="s">
        <v>324</v>
      </c>
      <c r="G5" s="43"/>
    </row>
    <row r="6" s="39" customFormat="1" ht="17.1" customHeight="1" spans="1:7">
      <c r="A6" s="43"/>
      <c r="B6" s="43"/>
      <c r="C6" s="43" t="s">
        <v>325</v>
      </c>
      <c r="D6" s="43" t="s">
        <v>326</v>
      </c>
      <c r="E6" s="43" t="s">
        <v>327</v>
      </c>
      <c r="F6" s="43"/>
      <c r="G6" s="43"/>
    </row>
    <row r="7" s="39" customFormat="1" ht="17.1" customHeight="1" spans="1:9">
      <c r="A7" s="44" t="s">
        <v>58</v>
      </c>
      <c r="B7" s="45">
        <v>0</v>
      </c>
      <c r="C7" s="45">
        <v>0</v>
      </c>
      <c r="D7" s="45">
        <v>0</v>
      </c>
      <c r="E7" s="45">
        <v>0</v>
      </c>
      <c r="F7" s="75">
        <v>0</v>
      </c>
      <c r="G7" s="45">
        <v>0</v>
      </c>
      <c r="I7" s="39" t="s">
        <v>328</v>
      </c>
    </row>
    <row r="8" s="39" customFormat="1" ht="17.1" customHeight="1" spans="1:9">
      <c r="A8" s="44" t="s">
        <v>60</v>
      </c>
      <c r="B8" s="45">
        <v>0</v>
      </c>
      <c r="C8" s="45">
        <v>0</v>
      </c>
      <c r="D8" s="45">
        <v>0</v>
      </c>
      <c r="E8" s="45">
        <v>0</v>
      </c>
      <c r="F8" s="75">
        <v>0</v>
      </c>
      <c r="G8" s="45">
        <v>0</v>
      </c>
      <c r="I8" s="39" t="s">
        <v>329</v>
      </c>
    </row>
    <row r="9" s="39" customFormat="1" ht="17.1" customHeight="1" spans="1:9">
      <c r="A9" s="44" t="s">
        <v>62</v>
      </c>
      <c r="B9" s="45">
        <v>0</v>
      </c>
      <c r="C9" s="45">
        <v>0</v>
      </c>
      <c r="D9" s="45">
        <v>0</v>
      </c>
      <c r="E9" s="45">
        <v>0</v>
      </c>
      <c r="F9" s="75">
        <v>0</v>
      </c>
      <c r="G9" s="45">
        <v>0</v>
      </c>
      <c r="I9" s="39" t="s">
        <v>330</v>
      </c>
    </row>
    <row r="10" s="39" customFormat="1" ht="17.1" customHeight="1" spans="1:9">
      <c r="A10" s="44" t="s">
        <v>64</v>
      </c>
      <c r="B10" s="45">
        <v>0</v>
      </c>
      <c r="C10" s="45">
        <v>0</v>
      </c>
      <c r="D10" s="45">
        <v>0</v>
      </c>
      <c r="E10" s="45">
        <v>0</v>
      </c>
      <c r="F10" s="75">
        <v>0</v>
      </c>
      <c r="G10" s="45">
        <v>0</v>
      </c>
      <c r="I10" s="39" t="s">
        <v>331</v>
      </c>
    </row>
    <row r="11" s="39" customFormat="1" ht="17.1" customHeight="1" spans="1:9">
      <c r="A11" s="44" t="s">
        <v>66</v>
      </c>
      <c r="B11" s="45">
        <v>0</v>
      </c>
      <c r="C11" s="45">
        <v>0</v>
      </c>
      <c r="D11" s="45">
        <v>0</v>
      </c>
      <c r="E11" s="45">
        <v>0</v>
      </c>
      <c r="F11" s="75">
        <v>0</v>
      </c>
      <c r="G11" s="45">
        <v>0</v>
      </c>
      <c r="I11" s="39" t="s">
        <v>332</v>
      </c>
    </row>
    <row r="12" s="39" customFormat="1" ht="17.1" customHeight="1" spans="1:9">
      <c r="A12" s="44" t="s">
        <v>68</v>
      </c>
      <c r="B12" s="45">
        <v>0</v>
      </c>
      <c r="C12" s="45">
        <v>0</v>
      </c>
      <c r="D12" s="45">
        <v>0</v>
      </c>
      <c r="E12" s="45">
        <v>0</v>
      </c>
      <c r="F12" s="75">
        <v>0</v>
      </c>
      <c r="G12" s="45">
        <v>0</v>
      </c>
      <c r="I12" s="39" t="s">
        <v>333</v>
      </c>
    </row>
    <row r="13" s="39" customFormat="1" ht="17.1" customHeight="1" spans="1:9">
      <c r="A13" s="44" t="s">
        <v>70</v>
      </c>
      <c r="B13" s="45">
        <v>0</v>
      </c>
      <c r="C13" s="45">
        <v>0</v>
      </c>
      <c r="D13" s="45">
        <v>0</v>
      </c>
      <c r="E13" s="45">
        <v>0</v>
      </c>
      <c r="F13" s="75">
        <v>0</v>
      </c>
      <c r="G13" s="45">
        <v>0</v>
      </c>
      <c r="I13" s="39" t="s">
        <v>334</v>
      </c>
    </row>
    <row r="14" s="39" customFormat="1" ht="17.1" customHeight="1" spans="1:9">
      <c r="A14" s="44" t="s">
        <v>72</v>
      </c>
      <c r="B14" s="45">
        <v>0</v>
      </c>
      <c r="C14" s="45">
        <v>0</v>
      </c>
      <c r="D14" s="45">
        <v>0</v>
      </c>
      <c r="E14" s="45">
        <v>0</v>
      </c>
      <c r="F14" s="75">
        <v>0</v>
      </c>
      <c r="G14" s="45">
        <v>0</v>
      </c>
      <c r="I14" s="39" t="s">
        <v>335</v>
      </c>
    </row>
    <row r="15" s="39" customFormat="1" ht="17.1" customHeight="1" spans="1:9">
      <c r="A15" s="44" t="s">
        <v>74</v>
      </c>
      <c r="B15" s="45">
        <v>0</v>
      </c>
      <c r="C15" s="45">
        <v>0</v>
      </c>
      <c r="D15" s="45">
        <v>0</v>
      </c>
      <c r="E15" s="45">
        <v>0</v>
      </c>
      <c r="F15" s="75">
        <v>0</v>
      </c>
      <c r="G15" s="45">
        <v>0</v>
      </c>
      <c r="I15" s="39" t="s">
        <v>336</v>
      </c>
    </row>
    <row r="16" s="39" customFormat="1" ht="17.1" customHeight="1" spans="1:9">
      <c r="A16" s="44" t="s">
        <v>76</v>
      </c>
      <c r="B16" s="45">
        <v>0</v>
      </c>
      <c r="C16" s="45">
        <v>0</v>
      </c>
      <c r="D16" s="45">
        <v>0</v>
      </c>
      <c r="E16" s="45">
        <v>0</v>
      </c>
      <c r="F16" s="75">
        <v>0</v>
      </c>
      <c r="G16" s="45">
        <v>0</v>
      </c>
      <c r="I16" s="39" t="s">
        <v>337</v>
      </c>
    </row>
    <row r="17" s="39" customFormat="1" ht="17.1" customHeight="1" spans="1:9">
      <c r="A17" s="44" t="s">
        <v>78</v>
      </c>
      <c r="B17" s="45">
        <v>0</v>
      </c>
      <c r="C17" s="45">
        <v>0</v>
      </c>
      <c r="D17" s="45">
        <v>0</v>
      </c>
      <c r="E17" s="45">
        <v>0</v>
      </c>
      <c r="F17" s="75">
        <v>0</v>
      </c>
      <c r="G17" s="45">
        <v>0</v>
      </c>
      <c r="I17" s="39" t="s">
        <v>338</v>
      </c>
    </row>
    <row r="18" s="39" customFormat="1" ht="17.1" customHeight="1" spans="1:9">
      <c r="A18" s="44" t="s">
        <v>80</v>
      </c>
      <c r="B18" s="45">
        <v>0</v>
      </c>
      <c r="C18" s="45">
        <v>0</v>
      </c>
      <c r="D18" s="45">
        <v>0</v>
      </c>
      <c r="E18" s="45">
        <v>0</v>
      </c>
      <c r="F18" s="75">
        <v>0</v>
      </c>
      <c r="G18" s="45">
        <v>0</v>
      </c>
      <c r="I18" s="39" t="s">
        <v>339</v>
      </c>
    </row>
    <row r="19" s="39" customFormat="1" ht="17.1" customHeight="1" spans="1:9">
      <c r="A19" s="44" t="s">
        <v>82</v>
      </c>
      <c r="B19" s="45">
        <v>0</v>
      </c>
      <c r="C19" s="45">
        <v>0</v>
      </c>
      <c r="D19" s="45">
        <v>0</v>
      </c>
      <c r="E19" s="45">
        <v>0</v>
      </c>
      <c r="F19" s="75">
        <v>0</v>
      </c>
      <c r="G19" s="45">
        <v>0</v>
      </c>
      <c r="I19" s="39" t="s">
        <v>340</v>
      </c>
    </row>
    <row r="20" s="39" customFormat="1" ht="17.1" customHeight="1" spans="1:9">
      <c r="A20" s="44" t="s">
        <v>84</v>
      </c>
      <c r="B20" s="45">
        <v>0</v>
      </c>
      <c r="C20" s="45">
        <v>0</v>
      </c>
      <c r="D20" s="45">
        <v>0</v>
      </c>
      <c r="E20" s="45">
        <v>0</v>
      </c>
      <c r="F20" s="75">
        <v>0</v>
      </c>
      <c r="G20" s="45">
        <v>0</v>
      </c>
      <c r="I20" s="39" t="s">
        <v>341</v>
      </c>
    </row>
    <row r="21" s="39" customFormat="1" ht="17.1" customHeight="1" spans="1:9">
      <c r="A21" s="44" t="s">
        <v>86</v>
      </c>
      <c r="B21" s="45">
        <v>0</v>
      </c>
      <c r="C21" s="45">
        <v>0</v>
      </c>
      <c r="D21" s="45">
        <v>0</v>
      </c>
      <c r="E21" s="45">
        <v>0</v>
      </c>
      <c r="F21" s="75">
        <v>0</v>
      </c>
      <c r="G21" s="45">
        <v>0</v>
      </c>
      <c r="I21" s="39" t="s">
        <v>342</v>
      </c>
    </row>
    <row r="22" s="39" customFormat="1" ht="17.1" customHeight="1" spans="1:9">
      <c r="A22" s="44" t="s">
        <v>88</v>
      </c>
      <c r="B22" s="45">
        <v>41585</v>
      </c>
      <c r="C22" s="45">
        <v>0</v>
      </c>
      <c r="D22" s="45">
        <v>0</v>
      </c>
      <c r="E22" s="45">
        <v>0</v>
      </c>
      <c r="F22" s="75">
        <v>0</v>
      </c>
      <c r="G22" s="45">
        <v>41585</v>
      </c>
      <c r="I22" s="39" t="s">
        <v>343</v>
      </c>
    </row>
    <row r="23" s="39" customFormat="1" ht="17.1" customHeight="1" spans="1:9">
      <c r="A23" s="44" t="s">
        <v>90</v>
      </c>
      <c r="B23" s="45">
        <v>13715</v>
      </c>
      <c r="C23" s="45">
        <v>0</v>
      </c>
      <c r="D23" s="45">
        <v>0</v>
      </c>
      <c r="E23" s="45">
        <v>0</v>
      </c>
      <c r="F23" s="75">
        <v>0</v>
      </c>
      <c r="G23" s="45">
        <v>13715</v>
      </c>
      <c r="I23" s="39" t="s">
        <v>344</v>
      </c>
    </row>
    <row r="24" s="39" customFormat="1" ht="17.1" customHeight="1" spans="1:9">
      <c r="A24" s="44" t="s">
        <v>92</v>
      </c>
      <c r="B24" s="45">
        <v>5500</v>
      </c>
      <c r="C24" s="45">
        <v>0</v>
      </c>
      <c r="D24" s="45">
        <v>0</v>
      </c>
      <c r="E24" s="45">
        <v>0</v>
      </c>
      <c r="F24" s="75">
        <v>0</v>
      </c>
      <c r="G24" s="45">
        <v>5500</v>
      </c>
      <c r="I24" s="39" t="s">
        <v>345</v>
      </c>
    </row>
    <row r="25" s="39" customFormat="1" ht="17.1" customHeight="1" spans="1:9">
      <c r="A25" s="44" t="s">
        <v>94</v>
      </c>
      <c r="B25" s="45">
        <v>916</v>
      </c>
      <c r="C25" s="45">
        <v>0</v>
      </c>
      <c r="D25" s="45">
        <v>0</v>
      </c>
      <c r="E25" s="45">
        <v>0</v>
      </c>
      <c r="F25" s="75">
        <v>0</v>
      </c>
      <c r="G25" s="45">
        <v>916</v>
      </c>
      <c r="I25" s="39" t="s">
        <v>346</v>
      </c>
    </row>
    <row r="26" s="39" customFormat="1" ht="17.1" customHeight="1" spans="1:9">
      <c r="A26" s="44" t="s">
        <v>96</v>
      </c>
      <c r="B26" s="45">
        <v>2150</v>
      </c>
      <c r="C26" s="45">
        <v>0</v>
      </c>
      <c r="D26" s="45">
        <v>0</v>
      </c>
      <c r="E26" s="45">
        <v>0</v>
      </c>
      <c r="F26" s="75">
        <v>0</v>
      </c>
      <c r="G26" s="45">
        <v>2150</v>
      </c>
      <c r="I26" s="39" t="s">
        <v>347</v>
      </c>
    </row>
    <row r="27" s="39" customFormat="1" ht="17.1" customHeight="1" spans="1:9">
      <c r="A27" s="44" t="s">
        <v>98</v>
      </c>
      <c r="B27" s="45">
        <v>875</v>
      </c>
      <c r="C27" s="45">
        <v>0</v>
      </c>
      <c r="D27" s="45">
        <v>0</v>
      </c>
      <c r="E27" s="45">
        <v>0</v>
      </c>
      <c r="F27" s="75">
        <v>0</v>
      </c>
      <c r="G27" s="45">
        <v>875</v>
      </c>
      <c r="I27" s="39" t="s">
        <v>348</v>
      </c>
    </row>
    <row r="28" s="39" customFormat="1" ht="17.1" customHeight="1" spans="1:9">
      <c r="A28" s="44" t="s">
        <v>100</v>
      </c>
      <c r="B28" s="45">
        <v>18429</v>
      </c>
      <c r="C28" s="45">
        <v>0</v>
      </c>
      <c r="D28" s="45">
        <v>0</v>
      </c>
      <c r="E28" s="45">
        <v>0</v>
      </c>
      <c r="F28" s="75">
        <v>0</v>
      </c>
      <c r="G28" s="45">
        <v>18429</v>
      </c>
      <c r="I28" s="39" t="s">
        <v>349</v>
      </c>
    </row>
    <row r="29" s="39" customFormat="1" ht="17.1" customHeight="1" spans="1:7">
      <c r="A29" s="76"/>
      <c r="B29" s="45"/>
      <c r="C29" s="45"/>
      <c r="D29" s="45"/>
      <c r="E29" s="45"/>
      <c r="F29" s="45"/>
      <c r="G29" s="45"/>
    </row>
    <row r="30" s="39" customFormat="1" ht="17.1" customHeight="1" spans="1:7">
      <c r="A30" s="44"/>
      <c r="B30" s="45"/>
      <c r="C30" s="45"/>
      <c r="D30" s="45"/>
      <c r="E30" s="45"/>
      <c r="F30" s="45"/>
      <c r="G30" s="45"/>
    </row>
    <row r="31" s="39" customFormat="1" ht="17.1" customHeight="1" spans="1:7">
      <c r="A31" s="44"/>
      <c r="B31" s="45"/>
      <c r="C31" s="45"/>
      <c r="D31" s="45"/>
      <c r="E31" s="45"/>
      <c r="F31" s="45"/>
      <c r="G31" s="45"/>
    </row>
    <row r="32" s="39" customFormat="1" ht="17.1" customHeight="1" spans="1:9">
      <c r="A32" s="43" t="s">
        <v>350</v>
      </c>
      <c r="B32" s="45">
        <v>41585</v>
      </c>
      <c r="C32" s="45">
        <v>0</v>
      </c>
      <c r="D32" s="45">
        <v>0</v>
      </c>
      <c r="E32" s="45">
        <v>0</v>
      </c>
      <c r="F32" s="75">
        <v>0</v>
      </c>
      <c r="G32" s="45">
        <v>41585</v>
      </c>
      <c r="I32" s="39" t="s">
        <v>351</v>
      </c>
    </row>
    <row r="33" s="39" customFormat="1" ht="18.75" customHeight="1"/>
  </sheetData>
  <mergeCells count="9">
    <mergeCell ref="A1:G1"/>
    <mergeCell ref="A2:G2"/>
    <mergeCell ref="A3:G3"/>
    <mergeCell ref="C4:F4"/>
    <mergeCell ref="C5:E5"/>
    <mergeCell ref="A4:A6"/>
    <mergeCell ref="B4:B6"/>
    <mergeCell ref="F5:F6"/>
    <mergeCell ref="G4:G6"/>
  </mergeCells>
  <pageMargins left="0.904861111111111" right="0.708333333333333" top="0.786805555555556" bottom="0.786805555555556" header="0.393055555555556" footer="0.393055555555556"/>
  <pageSetup paperSize="12" firstPageNumber="9" pageOrder="overThenDown" orientation="landscape" useFirstPageNumber="1"/>
  <headerFooter alignWithMargins="0">
    <oddFooter>&amp;C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63"/>
  <sheetViews>
    <sheetView showGridLines="0" showZeros="0" topLeftCell="A127" workbookViewId="0">
      <selection activeCell="C17" sqref="C17"/>
    </sheetView>
  </sheetViews>
  <sheetFormatPr defaultColWidth="9.125" defaultRowHeight="14.25"/>
  <cols>
    <col min="1" max="1" width="21.5" style="39" customWidth="1"/>
    <col min="2" max="2" width="8.75" style="39" customWidth="1"/>
    <col min="3" max="3" width="8.5" style="39" customWidth="1"/>
    <col min="4" max="4" width="5.375" style="39" customWidth="1"/>
    <col min="5" max="5" width="7.625" style="39" customWidth="1"/>
    <col min="6" max="6" width="8.5" style="39" customWidth="1"/>
    <col min="7" max="7" width="7.5" style="39" customWidth="1"/>
    <col min="8" max="8" width="6.75" style="39" customWidth="1"/>
    <col min="9" max="9" width="7.75" style="39" customWidth="1"/>
    <col min="10" max="10" width="6.75" style="39" customWidth="1"/>
    <col min="11" max="11" width="7.25" style="39" customWidth="1"/>
    <col min="12" max="12" width="7.125" style="39" customWidth="1"/>
    <col min="13" max="13" width="5.25" style="39" customWidth="1"/>
    <col min="14" max="14" width="5" style="39" customWidth="1"/>
    <col min="15" max="15" width="5.375" style="39" customWidth="1"/>
    <col min="16" max="16" width="4.5" style="39" customWidth="1"/>
    <col min="17" max="17" width="8.5" style="39" customWidth="1"/>
    <col min="18" max="18" width="8.875" style="39" customWidth="1"/>
    <col min="19" max="19" width="7.125" style="39" customWidth="1"/>
    <col min="20" max="20" width="6.5" style="39" customWidth="1"/>
    <col min="21" max="16384" width="9.125" style="40"/>
  </cols>
  <sheetData>
    <row r="1" s="39" customFormat="1" ht="34.5" customHeight="1" spans="1:20">
      <c r="A1" s="41" t="s">
        <v>23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="39" customFormat="1" ht="17.1" customHeight="1" spans="1:20">
      <c r="A2" s="42" t="s">
        <v>352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="39" customFormat="1" ht="17.1" customHeight="1" spans="1:20">
      <c r="A3" s="42" t="s">
        <v>52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</row>
    <row r="4" s="52" customFormat="1" ht="18.2" customHeight="1" spans="1:20">
      <c r="A4" s="43" t="s">
        <v>53</v>
      </c>
      <c r="B4" s="43" t="s">
        <v>54</v>
      </c>
      <c r="C4" s="43" t="s">
        <v>353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 t="s">
        <v>55</v>
      </c>
      <c r="R4" s="43" t="s">
        <v>56</v>
      </c>
      <c r="S4" s="43" t="s">
        <v>354</v>
      </c>
      <c r="T4" s="55" t="s">
        <v>355</v>
      </c>
    </row>
    <row r="5" s="52" customFormat="1" ht="68.25" customHeight="1" spans="1:20">
      <c r="A5" s="43"/>
      <c r="B5" s="43"/>
      <c r="C5" s="43" t="s">
        <v>325</v>
      </c>
      <c r="D5" s="57" t="s">
        <v>356</v>
      </c>
      <c r="E5" s="57" t="s">
        <v>357</v>
      </c>
      <c r="F5" s="57" t="s">
        <v>358</v>
      </c>
      <c r="G5" s="57" t="s">
        <v>359</v>
      </c>
      <c r="H5" s="57" t="s">
        <v>360</v>
      </c>
      <c r="I5" s="57" t="s">
        <v>361</v>
      </c>
      <c r="J5" s="57" t="s">
        <v>362</v>
      </c>
      <c r="K5" s="57" t="s">
        <v>363</v>
      </c>
      <c r="L5" s="57" t="s">
        <v>364</v>
      </c>
      <c r="M5" s="57" t="s">
        <v>365</v>
      </c>
      <c r="N5" s="57" t="s">
        <v>302</v>
      </c>
      <c r="O5" s="57" t="s">
        <v>366</v>
      </c>
      <c r="P5" s="57" t="s">
        <v>327</v>
      </c>
      <c r="Q5" s="43"/>
      <c r="R5" s="43"/>
      <c r="S5" s="43"/>
      <c r="T5" s="56"/>
    </row>
    <row r="6" s="39" customFormat="1" ht="17.1" customHeight="1" spans="1:20">
      <c r="A6" s="58" t="s">
        <v>367</v>
      </c>
      <c r="B6" s="45">
        <v>23459</v>
      </c>
      <c r="C6" s="45">
        <v>7849</v>
      </c>
      <c r="D6" s="45">
        <v>0</v>
      </c>
      <c r="E6" s="45">
        <v>915</v>
      </c>
      <c r="F6" s="45">
        <v>1579</v>
      </c>
      <c r="G6" s="45">
        <v>50</v>
      </c>
      <c r="H6" s="45">
        <v>4039</v>
      </c>
      <c r="I6" s="45">
        <v>799</v>
      </c>
      <c r="J6" s="45">
        <v>718</v>
      </c>
      <c r="K6" s="45">
        <v>-251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31308</v>
      </c>
      <c r="R6" s="45">
        <v>31308</v>
      </c>
      <c r="S6" s="45">
        <v>0</v>
      </c>
      <c r="T6" s="45">
        <v>0</v>
      </c>
    </row>
    <row r="7" s="39" customFormat="1" ht="17.1" customHeight="1" spans="1:20">
      <c r="A7" s="58" t="s">
        <v>368</v>
      </c>
      <c r="B7" s="45">
        <v>522</v>
      </c>
      <c r="C7" s="45">
        <v>168</v>
      </c>
      <c r="D7" s="45">
        <v>0</v>
      </c>
      <c r="E7" s="45">
        <v>10</v>
      </c>
      <c r="F7" s="45">
        <v>20</v>
      </c>
      <c r="G7" s="45">
        <v>0</v>
      </c>
      <c r="H7" s="45">
        <v>48</v>
      </c>
      <c r="I7" s="45">
        <v>90</v>
      </c>
      <c r="J7" s="45">
        <v>0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690</v>
      </c>
      <c r="R7" s="45">
        <v>690</v>
      </c>
      <c r="S7" s="45">
        <v>0</v>
      </c>
      <c r="T7" s="45">
        <v>0</v>
      </c>
    </row>
    <row r="8" s="39" customFormat="1" ht="17.1" customHeight="1" spans="1:20">
      <c r="A8" s="58" t="s">
        <v>369</v>
      </c>
      <c r="B8" s="45">
        <v>507</v>
      </c>
      <c r="C8" s="45">
        <v>72</v>
      </c>
      <c r="D8" s="45">
        <v>0</v>
      </c>
      <c r="E8" s="45">
        <v>5</v>
      </c>
      <c r="F8" s="45">
        <v>21</v>
      </c>
      <c r="G8" s="45">
        <v>0</v>
      </c>
      <c r="H8" s="45">
        <v>26</v>
      </c>
      <c r="I8" s="45">
        <v>20</v>
      </c>
      <c r="J8" s="45"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579</v>
      </c>
      <c r="R8" s="45">
        <v>579</v>
      </c>
      <c r="S8" s="45">
        <v>0</v>
      </c>
      <c r="T8" s="45">
        <v>0</v>
      </c>
    </row>
    <row r="9" s="39" customFormat="1" ht="29.25" customHeight="1" spans="1:20">
      <c r="A9" s="58" t="s">
        <v>370</v>
      </c>
      <c r="B9" s="45">
        <v>4612</v>
      </c>
      <c r="C9" s="45">
        <v>2930</v>
      </c>
      <c r="D9" s="45">
        <v>0</v>
      </c>
      <c r="E9" s="45">
        <v>54</v>
      </c>
      <c r="F9" s="45">
        <v>256</v>
      </c>
      <c r="G9" s="45">
        <v>0</v>
      </c>
      <c r="H9" s="45">
        <v>2000</v>
      </c>
      <c r="I9" s="45">
        <v>321</v>
      </c>
      <c r="J9" s="45">
        <v>0</v>
      </c>
      <c r="K9" s="45">
        <v>299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7542</v>
      </c>
      <c r="R9" s="45">
        <v>7542</v>
      </c>
      <c r="S9" s="45">
        <v>0</v>
      </c>
      <c r="T9" s="45">
        <v>0</v>
      </c>
    </row>
    <row r="10" s="39" customFormat="1" ht="17.1" customHeight="1" spans="1:20">
      <c r="A10" s="58" t="s">
        <v>371</v>
      </c>
      <c r="B10" s="45">
        <v>849</v>
      </c>
      <c r="C10" s="45">
        <v>926</v>
      </c>
      <c r="D10" s="45">
        <v>0</v>
      </c>
      <c r="E10" s="45">
        <v>105</v>
      </c>
      <c r="F10" s="45">
        <v>228</v>
      </c>
      <c r="G10" s="45">
        <v>0</v>
      </c>
      <c r="H10" s="45">
        <v>0</v>
      </c>
      <c r="I10" s="45">
        <v>80</v>
      </c>
      <c r="J10" s="45">
        <v>240</v>
      </c>
      <c r="K10" s="45">
        <v>273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1775</v>
      </c>
      <c r="R10" s="45">
        <v>1775</v>
      </c>
      <c r="S10" s="45">
        <v>0</v>
      </c>
      <c r="T10" s="45">
        <v>0</v>
      </c>
    </row>
    <row r="11" s="39" customFormat="1" ht="17.1" customHeight="1" spans="1:20">
      <c r="A11" s="58" t="s">
        <v>372</v>
      </c>
      <c r="B11" s="45">
        <v>398</v>
      </c>
      <c r="C11" s="45">
        <v>35</v>
      </c>
      <c r="D11" s="45">
        <v>0</v>
      </c>
      <c r="E11" s="45">
        <v>35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433</v>
      </c>
      <c r="R11" s="45">
        <v>433</v>
      </c>
      <c r="S11" s="45">
        <v>0</v>
      </c>
      <c r="T11" s="45">
        <v>0</v>
      </c>
    </row>
    <row r="12" s="39" customFormat="1" ht="17.1" customHeight="1" spans="1:20">
      <c r="A12" s="58" t="s">
        <v>373</v>
      </c>
      <c r="B12" s="45">
        <v>1283</v>
      </c>
      <c r="C12" s="45">
        <v>39</v>
      </c>
      <c r="D12" s="45">
        <v>0</v>
      </c>
      <c r="E12" s="45">
        <v>0</v>
      </c>
      <c r="F12" s="45">
        <v>0</v>
      </c>
      <c r="G12" s="45">
        <v>50</v>
      </c>
      <c r="H12" s="45">
        <v>0</v>
      </c>
      <c r="I12" s="45">
        <v>0</v>
      </c>
      <c r="J12" s="45">
        <v>0</v>
      </c>
      <c r="K12" s="45">
        <v>-11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1322</v>
      </c>
      <c r="R12" s="45">
        <v>1322</v>
      </c>
      <c r="S12" s="45">
        <v>0</v>
      </c>
      <c r="T12" s="45">
        <v>0</v>
      </c>
    </row>
    <row r="13" s="39" customFormat="1" ht="17.1" customHeight="1" spans="1:20">
      <c r="A13" s="58" t="s">
        <v>374</v>
      </c>
      <c r="B13" s="45">
        <v>640</v>
      </c>
      <c r="C13" s="45">
        <v>-121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-121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519</v>
      </c>
      <c r="R13" s="45">
        <v>519</v>
      </c>
      <c r="S13" s="45">
        <v>0</v>
      </c>
      <c r="T13" s="45">
        <v>0</v>
      </c>
    </row>
    <row r="14" s="39" customFormat="1" ht="17.1" customHeight="1" spans="1:20">
      <c r="A14" s="58" t="s">
        <v>375</v>
      </c>
      <c r="B14" s="45">
        <v>627</v>
      </c>
      <c r="C14" s="45">
        <v>52</v>
      </c>
      <c r="D14" s="45">
        <v>0</v>
      </c>
      <c r="E14" s="45">
        <v>52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679</v>
      </c>
      <c r="R14" s="45">
        <v>679</v>
      </c>
      <c r="S14" s="45">
        <v>0</v>
      </c>
      <c r="T14" s="45">
        <v>0</v>
      </c>
    </row>
    <row r="15" s="39" customFormat="1" ht="17.1" customHeight="1" spans="1:20">
      <c r="A15" s="58" t="s">
        <v>376</v>
      </c>
      <c r="B15" s="45">
        <v>28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28</v>
      </c>
      <c r="R15" s="45">
        <v>28</v>
      </c>
      <c r="S15" s="45">
        <v>0</v>
      </c>
      <c r="T15" s="45">
        <v>0</v>
      </c>
    </row>
    <row r="16" s="39" customFormat="1" ht="17.1" customHeight="1" spans="1:20">
      <c r="A16" s="58" t="s">
        <v>377</v>
      </c>
      <c r="B16" s="45">
        <v>613</v>
      </c>
      <c r="C16" s="45">
        <v>378</v>
      </c>
      <c r="D16" s="45">
        <v>0</v>
      </c>
      <c r="E16" s="45">
        <v>77</v>
      </c>
      <c r="F16" s="45">
        <v>12</v>
      </c>
      <c r="G16" s="45">
        <v>0</v>
      </c>
      <c r="H16" s="45">
        <v>0</v>
      </c>
      <c r="I16" s="45">
        <v>111</v>
      </c>
      <c r="J16" s="45">
        <v>178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991</v>
      </c>
      <c r="R16" s="45">
        <v>991</v>
      </c>
      <c r="S16" s="45">
        <v>0</v>
      </c>
      <c r="T16" s="45">
        <v>0</v>
      </c>
    </row>
    <row r="17" s="39" customFormat="1" ht="17.1" customHeight="1" spans="1:20">
      <c r="A17" s="58" t="s">
        <v>378</v>
      </c>
      <c r="B17" s="45">
        <v>981</v>
      </c>
      <c r="C17" s="45">
        <v>302</v>
      </c>
      <c r="D17" s="45">
        <v>0</v>
      </c>
      <c r="E17" s="45">
        <v>0</v>
      </c>
      <c r="F17" s="45">
        <v>56</v>
      </c>
      <c r="G17" s="45">
        <v>0</v>
      </c>
      <c r="H17" s="45">
        <v>222</v>
      </c>
      <c r="I17" s="45">
        <v>24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1283</v>
      </c>
      <c r="R17" s="45">
        <v>1283</v>
      </c>
      <c r="S17" s="45">
        <v>0</v>
      </c>
      <c r="T17" s="45">
        <v>0</v>
      </c>
    </row>
    <row r="18" s="39" customFormat="1" ht="17.1" customHeight="1" spans="1:20">
      <c r="A18" s="58" t="s">
        <v>379</v>
      </c>
      <c r="B18" s="45">
        <v>1225</v>
      </c>
      <c r="C18" s="45">
        <v>449</v>
      </c>
      <c r="D18" s="45">
        <v>0</v>
      </c>
      <c r="E18" s="45">
        <v>100</v>
      </c>
      <c r="F18" s="45">
        <v>65</v>
      </c>
      <c r="G18" s="45">
        <v>0</v>
      </c>
      <c r="H18" s="45">
        <v>249</v>
      </c>
      <c r="I18" s="45">
        <v>35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1674</v>
      </c>
      <c r="R18" s="45">
        <v>1674</v>
      </c>
      <c r="S18" s="45">
        <v>0</v>
      </c>
      <c r="T18" s="45">
        <v>0</v>
      </c>
    </row>
    <row r="19" s="39" customFormat="1" ht="17.1" customHeight="1" spans="1:20">
      <c r="A19" s="58" t="s">
        <v>380</v>
      </c>
      <c r="B19" s="45">
        <v>102</v>
      </c>
      <c r="C19" s="45">
        <v>16</v>
      </c>
      <c r="D19" s="45">
        <v>0</v>
      </c>
      <c r="E19" s="45">
        <v>0</v>
      </c>
      <c r="F19" s="45">
        <v>16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118</v>
      </c>
      <c r="R19" s="45">
        <v>118</v>
      </c>
      <c r="S19" s="45">
        <v>0</v>
      </c>
      <c r="T19" s="45">
        <v>0</v>
      </c>
    </row>
    <row r="20" s="39" customFormat="1" ht="17.1" customHeight="1" spans="1:20">
      <c r="A20" s="58" t="s">
        <v>381</v>
      </c>
      <c r="B20" s="45">
        <v>1080</v>
      </c>
      <c r="C20" s="45">
        <v>47</v>
      </c>
      <c r="D20" s="45">
        <v>0</v>
      </c>
      <c r="E20" s="45">
        <v>47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1127</v>
      </c>
      <c r="R20" s="45">
        <v>1127</v>
      </c>
      <c r="S20" s="45">
        <v>0</v>
      </c>
      <c r="T20" s="45">
        <v>0</v>
      </c>
    </row>
    <row r="21" s="39" customFormat="1" ht="33.75" customHeight="1" spans="1:20">
      <c r="A21" s="58" t="s">
        <v>382</v>
      </c>
      <c r="B21" s="45">
        <v>1333</v>
      </c>
      <c r="C21" s="45">
        <v>1814</v>
      </c>
      <c r="D21" s="45">
        <v>0</v>
      </c>
      <c r="E21" s="45">
        <v>300</v>
      </c>
      <c r="F21" s="45">
        <v>440</v>
      </c>
      <c r="G21" s="45">
        <v>0</v>
      </c>
      <c r="H21" s="45">
        <v>555</v>
      </c>
      <c r="I21" s="45">
        <v>30</v>
      </c>
      <c r="J21" s="45">
        <v>0</v>
      </c>
      <c r="K21" s="45">
        <v>489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3147</v>
      </c>
      <c r="R21" s="45">
        <v>3147</v>
      </c>
      <c r="S21" s="45">
        <v>0</v>
      </c>
      <c r="T21" s="45">
        <v>0</v>
      </c>
    </row>
    <row r="22" s="39" customFormat="1" ht="17.1" customHeight="1" spans="1:20">
      <c r="A22" s="58" t="s">
        <v>383</v>
      </c>
      <c r="B22" s="45">
        <v>542</v>
      </c>
      <c r="C22" s="45">
        <v>-141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-141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401</v>
      </c>
      <c r="R22" s="45">
        <v>401</v>
      </c>
      <c r="S22" s="45">
        <v>0</v>
      </c>
      <c r="T22" s="45">
        <v>0</v>
      </c>
    </row>
    <row r="23" s="39" customFormat="1" ht="17.1" customHeight="1" spans="1:20">
      <c r="A23" s="58" t="s">
        <v>384</v>
      </c>
      <c r="B23" s="45">
        <v>408</v>
      </c>
      <c r="C23" s="45">
        <v>-130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-130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278</v>
      </c>
      <c r="R23" s="45">
        <v>278</v>
      </c>
      <c r="S23" s="45">
        <v>0</v>
      </c>
      <c r="T23" s="45">
        <v>0</v>
      </c>
    </row>
    <row r="24" s="39" customFormat="1" ht="17.1" customHeight="1" spans="1:20">
      <c r="A24" s="58" t="s">
        <v>385</v>
      </c>
      <c r="B24" s="45">
        <v>0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</row>
    <row r="25" s="39" customFormat="1" ht="17.1" customHeight="1" spans="1:20">
      <c r="A25" s="58" t="s">
        <v>386</v>
      </c>
      <c r="B25" s="45">
        <v>226</v>
      </c>
      <c r="C25" s="45">
        <v>-7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-7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219</v>
      </c>
      <c r="R25" s="45">
        <v>219</v>
      </c>
      <c r="S25" s="45">
        <v>0</v>
      </c>
      <c r="T25" s="45">
        <v>0</v>
      </c>
    </row>
    <row r="26" s="39" customFormat="1" ht="17.1" customHeight="1" spans="1:20">
      <c r="A26" s="58" t="s">
        <v>387</v>
      </c>
      <c r="B26" s="45">
        <v>120</v>
      </c>
      <c r="C26" s="45">
        <v>13</v>
      </c>
      <c r="D26" s="45">
        <v>0</v>
      </c>
      <c r="E26" s="45">
        <v>13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133</v>
      </c>
      <c r="R26" s="45">
        <v>133</v>
      </c>
      <c r="S26" s="45">
        <v>0</v>
      </c>
      <c r="T26" s="45">
        <v>0</v>
      </c>
    </row>
    <row r="27" s="39" customFormat="1" ht="17.1" customHeight="1" spans="1:20">
      <c r="A27" s="58" t="s">
        <v>388</v>
      </c>
      <c r="B27" s="45">
        <v>855</v>
      </c>
      <c r="C27" s="45">
        <v>-264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-264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591</v>
      </c>
      <c r="R27" s="45">
        <v>591</v>
      </c>
      <c r="S27" s="45">
        <v>0</v>
      </c>
      <c r="T27" s="45">
        <v>0</v>
      </c>
    </row>
    <row r="28" s="39" customFormat="1" ht="24.75" customHeight="1" spans="1:20">
      <c r="A28" s="58" t="s">
        <v>389</v>
      </c>
      <c r="B28" s="45">
        <v>1196</v>
      </c>
      <c r="C28" s="45">
        <v>471</v>
      </c>
      <c r="D28" s="45">
        <v>0</v>
      </c>
      <c r="E28" s="45">
        <v>0</v>
      </c>
      <c r="F28" s="45">
        <v>0</v>
      </c>
      <c r="G28" s="45">
        <v>0</v>
      </c>
      <c r="H28" s="45">
        <v>171</v>
      </c>
      <c r="I28" s="45">
        <v>0</v>
      </c>
      <c r="J28" s="45">
        <v>300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1667</v>
      </c>
      <c r="R28" s="45">
        <v>1667</v>
      </c>
      <c r="S28" s="45">
        <v>0</v>
      </c>
      <c r="T28" s="45">
        <v>0</v>
      </c>
    </row>
    <row r="29" s="39" customFormat="1" ht="17.1" customHeight="1" spans="1:20">
      <c r="A29" s="58" t="s">
        <v>390</v>
      </c>
      <c r="B29" s="45">
        <v>2429</v>
      </c>
      <c r="C29" s="45">
        <v>-830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-830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1599</v>
      </c>
      <c r="R29" s="45">
        <v>1599</v>
      </c>
      <c r="S29" s="45">
        <v>0</v>
      </c>
      <c r="T29" s="45">
        <v>0</v>
      </c>
    </row>
    <row r="30" s="39" customFormat="1" ht="17.1" customHeight="1" spans="1:20">
      <c r="A30" s="58" t="s">
        <v>391</v>
      </c>
      <c r="B30" s="45">
        <v>651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651</v>
      </c>
      <c r="R30" s="45">
        <v>651</v>
      </c>
      <c r="S30" s="45">
        <v>0</v>
      </c>
      <c r="T30" s="45">
        <v>0</v>
      </c>
    </row>
    <row r="31" s="39" customFormat="1" ht="17.1" customHeight="1" spans="1:20">
      <c r="A31" s="58" t="s">
        <v>392</v>
      </c>
      <c r="B31" s="45">
        <v>220</v>
      </c>
      <c r="C31" s="45">
        <v>-112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-112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108</v>
      </c>
      <c r="R31" s="45">
        <v>108</v>
      </c>
      <c r="S31" s="45">
        <v>0</v>
      </c>
      <c r="T31" s="45">
        <v>0</v>
      </c>
    </row>
    <row r="32" s="39" customFormat="1" ht="17.1" customHeight="1" spans="1:20">
      <c r="A32" s="58" t="s">
        <v>393</v>
      </c>
      <c r="B32" s="45">
        <v>0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</row>
    <row r="33" s="39" customFormat="1" ht="17.1" customHeight="1" spans="1:20">
      <c r="A33" s="58" t="s">
        <v>394</v>
      </c>
      <c r="B33" s="45">
        <v>2012</v>
      </c>
      <c r="C33" s="45">
        <v>1454</v>
      </c>
      <c r="D33" s="45">
        <v>0</v>
      </c>
      <c r="E33" s="45">
        <v>15</v>
      </c>
      <c r="F33" s="45">
        <v>465</v>
      </c>
      <c r="G33" s="45">
        <v>0</v>
      </c>
      <c r="H33" s="45">
        <v>582</v>
      </c>
      <c r="I33" s="45">
        <v>88</v>
      </c>
      <c r="J33" s="45">
        <v>0</v>
      </c>
      <c r="K33" s="45">
        <v>304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3466</v>
      </c>
      <c r="R33" s="45">
        <v>3466</v>
      </c>
      <c r="S33" s="45">
        <v>0</v>
      </c>
      <c r="T33" s="45">
        <v>0</v>
      </c>
    </row>
    <row r="34" s="39" customFormat="1" ht="17.1" customHeight="1" spans="1:20">
      <c r="A34" s="58" t="s">
        <v>395</v>
      </c>
      <c r="B34" s="45">
        <v>0</v>
      </c>
      <c r="C34" s="45">
        <v>288</v>
      </c>
      <c r="D34" s="45">
        <v>0</v>
      </c>
      <c r="E34" s="45">
        <v>102</v>
      </c>
      <c r="F34" s="45">
        <v>0</v>
      </c>
      <c r="G34" s="45">
        <v>0</v>
      </c>
      <c r="H34" s="45">
        <v>186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288</v>
      </c>
      <c r="R34" s="45">
        <v>288</v>
      </c>
      <c r="S34" s="45">
        <v>0</v>
      </c>
      <c r="T34" s="45">
        <v>0</v>
      </c>
    </row>
    <row r="35" s="39" customFormat="1" ht="17.1" customHeight="1" spans="1:20">
      <c r="A35" s="58" t="s">
        <v>396</v>
      </c>
      <c r="B35" s="45">
        <v>0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</row>
    <row r="36" s="39" customFormat="1" ht="17.1" customHeight="1" spans="1:20">
      <c r="A36" s="58" t="s">
        <v>397</v>
      </c>
      <c r="B36" s="45">
        <v>70</v>
      </c>
      <c r="C36" s="45">
        <v>206</v>
      </c>
      <c r="D36" s="45">
        <v>0</v>
      </c>
      <c r="E36" s="45">
        <v>163</v>
      </c>
      <c r="F36" s="45">
        <v>0</v>
      </c>
      <c r="G36" s="45">
        <v>0</v>
      </c>
      <c r="H36" s="45">
        <v>0</v>
      </c>
      <c r="I36" s="45">
        <v>43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276</v>
      </c>
      <c r="R36" s="45">
        <v>276</v>
      </c>
      <c r="S36" s="45">
        <v>0</v>
      </c>
      <c r="T36" s="45">
        <v>0</v>
      </c>
    </row>
    <row r="37" s="39" customFormat="1" ht="17.1" customHeight="1" spans="1:20">
      <c r="A37" s="58" t="s">
        <v>398</v>
      </c>
      <c r="B37" s="45">
        <v>9448</v>
      </c>
      <c r="C37" s="45">
        <v>43563</v>
      </c>
      <c r="D37" s="45">
        <v>0</v>
      </c>
      <c r="E37" s="45">
        <v>3087</v>
      </c>
      <c r="F37" s="45">
        <v>12916</v>
      </c>
      <c r="G37" s="45">
        <v>0</v>
      </c>
      <c r="H37" s="45">
        <v>800</v>
      </c>
      <c r="I37" s="45">
        <v>12798</v>
      </c>
      <c r="J37" s="45">
        <v>0</v>
      </c>
      <c r="K37" s="45">
        <v>13962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53011</v>
      </c>
      <c r="R37" s="45">
        <v>53011</v>
      </c>
      <c r="S37" s="45">
        <v>0</v>
      </c>
      <c r="T37" s="45">
        <v>0</v>
      </c>
    </row>
    <row r="38" s="39" customFormat="1" ht="17.1" customHeight="1" spans="1:20">
      <c r="A38" s="58" t="s">
        <v>399</v>
      </c>
      <c r="B38" s="45">
        <v>854</v>
      </c>
      <c r="C38" s="45">
        <v>17081</v>
      </c>
      <c r="D38" s="45">
        <v>0</v>
      </c>
      <c r="E38" s="45">
        <v>1717</v>
      </c>
      <c r="F38" s="45">
        <v>4190</v>
      </c>
      <c r="G38" s="45">
        <v>0</v>
      </c>
      <c r="H38" s="45">
        <v>300</v>
      </c>
      <c r="I38" s="45">
        <v>3020</v>
      </c>
      <c r="J38" s="45">
        <v>0</v>
      </c>
      <c r="K38" s="45">
        <v>7854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17935</v>
      </c>
      <c r="R38" s="45">
        <v>17935</v>
      </c>
      <c r="S38" s="45">
        <v>0</v>
      </c>
      <c r="T38" s="45">
        <v>0</v>
      </c>
    </row>
    <row r="39" s="39" customFormat="1" ht="17.1" customHeight="1" spans="1:20">
      <c r="A39" s="58" t="s">
        <v>400</v>
      </c>
      <c r="B39" s="45">
        <v>4706</v>
      </c>
      <c r="C39" s="45">
        <v>11294</v>
      </c>
      <c r="D39" s="45">
        <v>0</v>
      </c>
      <c r="E39" s="45">
        <v>820</v>
      </c>
      <c r="F39" s="45">
        <v>2339</v>
      </c>
      <c r="G39" s="45">
        <v>0</v>
      </c>
      <c r="H39" s="45">
        <v>500</v>
      </c>
      <c r="I39" s="45">
        <v>1256</v>
      </c>
      <c r="J39" s="45">
        <v>0</v>
      </c>
      <c r="K39" s="45">
        <v>6379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16000</v>
      </c>
      <c r="R39" s="45">
        <v>16000</v>
      </c>
      <c r="S39" s="45">
        <v>0</v>
      </c>
      <c r="T39" s="45">
        <v>0</v>
      </c>
    </row>
    <row r="40" s="39" customFormat="1" ht="17.1" customHeight="1" spans="1:20">
      <c r="A40" s="58" t="s">
        <v>401</v>
      </c>
      <c r="B40" s="45">
        <v>0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</row>
    <row r="41" s="39" customFormat="1" ht="17.1" customHeight="1" spans="1:20">
      <c r="A41" s="58" t="s">
        <v>402</v>
      </c>
      <c r="B41" s="45">
        <v>923</v>
      </c>
      <c r="C41" s="45">
        <v>357</v>
      </c>
      <c r="D41" s="45">
        <v>0</v>
      </c>
      <c r="E41" s="45">
        <v>200</v>
      </c>
      <c r="F41" s="45">
        <v>157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1280</v>
      </c>
      <c r="R41" s="45">
        <v>1280</v>
      </c>
      <c r="S41" s="45">
        <v>0</v>
      </c>
      <c r="T41" s="45">
        <v>0</v>
      </c>
    </row>
    <row r="42" s="39" customFormat="1" ht="17.1" customHeight="1" spans="1:20">
      <c r="A42" s="58" t="s">
        <v>403</v>
      </c>
      <c r="B42" s="45">
        <v>1770</v>
      </c>
      <c r="C42" s="45">
        <v>122</v>
      </c>
      <c r="D42" s="45">
        <v>0</v>
      </c>
      <c r="E42" s="45">
        <v>50</v>
      </c>
      <c r="F42" s="45">
        <v>22</v>
      </c>
      <c r="G42" s="45">
        <v>0</v>
      </c>
      <c r="H42" s="45">
        <v>0</v>
      </c>
      <c r="I42" s="45">
        <v>50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1892</v>
      </c>
      <c r="R42" s="45">
        <v>1892</v>
      </c>
      <c r="S42" s="45">
        <v>0</v>
      </c>
      <c r="T42" s="45">
        <v>0</v>
      </c>
    </row>
    <row r="43" s="39" customFormat="1" ht="17.1" customHeight="1" spans="1:20">
      <c r="A43" s="58" t="s">
        <v>404</v>
      </c>
      <c r="B43" s="45">
        <v>874</v>
      </c>
      <c r="C43" s="45">
        <v>-191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-191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683</v>
      </c>
      <c r="R43" s="45">
        <v>683</v>
      </c>
      <c r="S43" s="45">
        <v>0</v>
      </c>
      <c r="T43" s="45">
        <v>0</v>
      </c>
    </row>
    <row r="44" s="39" customFormat="1" ht="17.1" customHeight="1" spans="1:20">
      <c r="A44" s="58" t="s">
        <v>405</v>
      </c>
      <c r="B44" s="45">
        <v>0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</row>
    <row r="45" s="39" customFormat="1" ht="17.1" customHeight="1" spans="1:20">
      <c r="A45" s="58" t="s">
        <v>406</v>
      </c>
      <c r="B45" s="45">
        <v>35</v>
      </c>
      <c r="C45" s="45">
        <v>-14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-14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21</v>
      </c>
      <c r="R45" s="45">
        <v>21</v>
      </c>
      <c r="S45" s="45">
        <v>0</v>
      </c>
      <c r="T45" s="45">
        <v>0</v>
      </c>
    </row>
    <row r="46" s="39" customFormat="1" ht="17.1" customHeight="1" spans="1:20">
      <c r="A46" s="58" t="s">
        <v>407</v>
      </c>
      <c r="B46" s="45">
        <v>36</v>
      </c>
      <c r="C46" s="45">
        <v>-36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-36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</row>
    <row r="47" s="39" customFormat="1" ht="17.1" customHeight="1" spans="1:20">
      <c r="A47" s="58" t="s">
        <v>408</v>
      </c>
      <c r="B47" s="45">
        <v>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</row>
    <row r="48" s="39" customFormat="1" ht="17.1" customHeight="1" spans="1:20">
      <c r="A48" s="58" t="s">
        <v>409</v>
      </c>
      <c r="B48" s="45">
        <v>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</row>
    <row r="49" s="39" customFormat="1" ht="17.1" customHeight="1" spans="1:20">
      <c r="A49" s="58" t="s">
        <v>410</v>
      </c>
      <c r="B49" s="45">
        <v>250</v>
      </c>
      <c r="C49" s="45">
        <v>14950</v>
      </c>
      <c r="D49" s="45">
        <v>0</v>
      </c>
      <c r="E49" s="45">
        <v>300</v>
      </c>
      <c r="F49" s="45">
        <v>6208</v>
      </c>
      <c r="G49" s="45">
        <v>0</v>
      </c>
      <c r="H49" s="45">
        <v>0</v>
      </c>
      <c r="I49" s="45">
        <v>8472</v>
      </c>
      <c r="J49" s="45">
        <v>0</v>
      </c>
      <c r="K49" s="45">
        <v>-30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15200</v>
      </c>
      <c r="R49" s="45">
        <v>15200</v>
      </c>
      <c r="S49" s="45">
        <v>0</v>
      </c>
      <c r="T49" s="45">
        <v>0</v>
      </c>
    </row>
    <row r="50" s="39" customFormat="1" ht="17.1" customHeight="1" spans="1:20">
      <c r="A50" s="58" t="s">
        <v>411</v>
      </c>
      <c r="B50" s="45">
        <v>31088</v>
      </c>
      <c r="C50" s="45">
        <v>4866</v>
      </c>
      <c r="D50" s="45">
        <v>0</v>
      </c>
      <c r="E50" s="45">
        <v>591</v>
      </c>
      <c r="F50" s="45">
        <v>256</v>
      </c>
      <c r="G50" s="45">
        <v>0</v>
      </c>
      <c r="H50" s="45">
        <v>805</v>
      </c>
      <c r="I50" s="45">
        <v>3902</v>
      </c>
      <c r="J50" s="45">
        <v>50</v>
      </c>
      <c r="K50" s="45">
        <v>-738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35954</v>
      </c>
      <c r="R50" s="45">
        <v>35954</v>
      </c>
      <c r="S50" s="45">
        <v>0</v>
      </c>
      <c r="T50" s="45">
        <v>0</v>
      </c>
    </row>
    <row r="51" s="39" customFormat="1" ht="17.1" customHeight="1" spans="1:20">
      <c r="A51" s="58" t="s">
        <v>412</v>
      </c>
      <c r="B51" s="45">
        <v>1548</v>
      </c>
      <c r="C51" s="45">
        <v>-451</v>
      </c>
      <c r="D51" s="45">
        <v>0</v>
      </c>
      <c r="E51" s="45">
        <v>0</v>
      </c>
      <c r="F51" s="45">
        <v>0</v>
      </c>
      <c r="G51" s="45">
        <v>0</v>
      </c>
      <c r="H51" s="45">
        <v>500</v>
      </c>
      <c r="I51" s="45">
        <v>0</v>
      </c>
      <c r="J51" s="45">
        <v>0</v>
      </c>
      <c r="K51" s="45">
        <v>-951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1097</v>
      </c>
      <c r="R51" s="45">
        <v>1097</v>
      </c>
      <c r="S51" s="45">
        <v>0</v>
      </c>
      <c r="T51" s="45">
        <v>0</v>
      </c>
    </row>
    <row r="52" s="39" customFormat="1" ht="17.1" customHeight="1" spans="1:20">
      <c r="A52" s="58" t="s">
        <v>413</v>
      </c>
      <c r="B52" s="45">
        <v>17826</v>
      </c>
      <c r="C52" s="45">
        <v>3546</v>
      </c>
      <c r="D52" s="45">
        <v>0</v>
      </c>
      <c r="E52" s="45">
        <v>455</v>
      </c>
      <c r="F52" s="45">
        <v>737</v>
      </c>
      <c r="G52" s="45">
        <v>0</v>
      </c>
      <c r="H52" s="45">
        <v>0</v>
      </c>
      <c r="I52" s="45">
        <v>2354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21372</v>
      </c>
      <c r="R52" s="45">
        <v>21372</v>
      </c>
      <c r="S52" s="45">
        <v>0</v>
      </c>
      <c r="T52" s="45">
        <v>0</v>
      </c>
    </row>
    <row r="53" s="39" customFormat="1" ht="17.1" customHeight="1" spans="1:20">
      <c r="A53" s="58" t="s">
        <v>414</v>
      </c>
      <c r="B53" s="45">
        <v>7284</v>
      </c>
      <c r="C53" s="45">
        <v>-1221</v>
      </c>
      <c r="D53" s="45">
        <v>0</v>
      </c>
      <c r="E53" s="45">
        <v>0</v>
      </c>
      <c r="F53" s="45">
        <v>-1521</v>
      </c>
      <c r="G53" s="45">
        <v>0</v>
      </c>
      <c r="H53" s="45">
        <v>300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6063</v>
      </c>
      <c r="R53" s="45">
        <v>6063</v>
      </c>
      <c r="S53" s="45">
        <v>0</v>
      </c>
      <c r="T53" s="45">
        <v>0</v>
      </c>
    </row>
    <row r="54" s="39" customFormat="1" ht="17.1" customHeight="1" spans="1:20">
      <c r="A54" s="58" t="s">
        <v>415</v>
      </c>
      <c r="B54" s="45">
        <v>0</v>
      </c>
      <c r="C54" s="45">
        <v>0</v>
      </c>
      <c r="D54" s="45">
        <v>0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</row>
    <row r="55" s="39" customFormat="1" ht="17.1" customHeight="1" spans="1:20">
      <c r="A55" s="58" t="s">
        <v>416</v>
      </c>
      <c r="B55" s="45">
        <v>1677</v>
      </c>
      <c r="C55" s="45">
        <v>-787</v>
      </c>
      <c r="D55" s="45">
        <v>0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-787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890</v>
      </c>
      <c r="R55" s="45">
        <v>890</v>
      </c>
      <c r="S55" s="45">
        <v>0</v>
      </c>
      <c r="T55" s="45">
        <v>0</v>
      </c>
    </row>
    <row r="56" s="39" customFormat="1" ht="17.1" customHeight="1" spans="1:20">
      <c r="A56" s="58" t="s">
        <v>417</v>
      </c>
      <c r="B56" s="45">
        <v>0</v>
      </c>
      <c r="C56" s="45">
        <v>0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</row>
    <row r="57" s="39" customFormat="1" ht="17.1" customHeight="1" spans="1:20">
      <c r="A57" s="58" t="s">
        <v>418</v>
      </c>
      <c r="B57" s="45">
        <v>0</v>
      </c>
      <c r="C57" s="45">
        <v>0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</row>
    <row r="58" s="39" customFormat="1" ht="17.1" customHeight="1" spans="1:20">
      <c r="A58" s="58" t="s">
        <v>419</v>
      </c>
      <c r="B58" s="45">
        <v>897</v>
      </c>
      <c r="C58" s="45">
        <v>199</v>
      </c>
      <c r="D58" s="45">
        <v>0</v>
      </c>
      <c r="E58" s="45">
        <v>12</v>
      </c>
      <c r="F58" s="45">
        <v>97</v>
      </c>
      <c r="G58" s="45">
        <v>0</v>
      </c>
      <c r="H58" s="45">
        <v>0</v>
      </c>
      <c r="I58" s="45">
        <v>90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1096</v>
      </c>
      <c r="R58" s="45">
        <v>1096</v>
      </c>
      <c r="S58" s="45">
        <v>0</v>
      </c>
      <c r="T58" s="45">
        <v>0</v>
      </c>
    </row>
    <row r="59" s="39" customFormat="1" ht="17.1" customHeight="1" spans="1:20">
      <c r="A59" s="58" t="s">
        <v>420</v>
      </c>
      <c r="B59" s="45">
        <v>0</v>
      </c>
      <c r="C59" s="45">
        <v>2306</v>
      </c>
      <c r="D59" s="45">
        <v>0</v>
      </c>
      <c r="E59" s="45">
        <v>0</v>
      </c>
      <c r="F59" s="45">
        <v>742</v>
      </c>
      <c r="G59" s="45">
        <v>0</v>
      </c>
      <c r="H59" s="45">
        <v>0</v>
      </c>
      <c r="I59" s="45">
        <v>564</v>
      </c>
      <c r="J59" s="45">
        <v>0</v>
      </c>
      <c r="K59" s="45">
        <v>1000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2306</v>
      </c>
      <c r="R59" s="45">
        <v>2306</v>
      </c>
      <c r="S59" s="45">
        <v>0</v>
      </c>
      <c r="T59" s="45">
        <v>0</v>
      </c>
    </row>
    <row r="60" s="39" customFormat="1" ht="17.1" customHeight="1" spans="1:20">
      <c r="A60" s="58" t="s">
        <v>421</v>
      </c>
      <c r="B60" s="45">
        <v>1856</v>
      </c>
      <c r="C60" s="45">
        <v>1274</v>
      </c>
      <c r="D60" s="45">
        <v>0</v>
      </c>
      <c r="E60" s="45">
        <v>124</v>
      </c>
      <c r="F60" s="45">
        <v>201</v>
      </c>
      <c r="G60" s="45">
        <v>0</v>
      </c>
      <c r="H60" s="45">
        <v>5</v>
      </c>
      <c r="I60" s="45">
        <v>894</v>
      </c>
      <c r="J60" s="45">
        <v>50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3130</v>
      </c>
      <c r="R60" s="45">
        <v>3130</v>
      </c>
      <c r="S60" s="45">
        <v>0</v>
      </c>
      <c r="T60" s="45">
        <v>0</v>
      </c>
    </row>
    <row r="61" s="39" customFormat="1" ht="17.1" customHeight="1" spans="1:20">
      <c r="A61" s="58" t="s">
        <v>422</v>
      </c>
      <c r="B61" s="45">
        <v>1117</v>
      </c>
      <c r="C61" s="45">
        <v>77</v>
      </c>
      <c r="D61" s="45">
        <v>0</v>
      </c>
      <c r="E61" s="45">
        <v>106</v>
      </c>
      <c r="F61" s="45">
        <v>159</v>
      </c>
      <c r="G61" s="45">
        <v>0</v>
      </c>
      <c r="H61" s="45">
        <v>0</v>
      </c>
      <c r="I61" s="45">
        <v>230</v>
      </c>
      <c r="J61" s="45">
        <v>50</v>
      </c>
      <c r="K61" s="45">
        <v>-468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1194</v>
      </c>
      <c r="R61" s="45">
        <v>1194</v>
      </c>
      <c r="S61" s="45">
        <v>0</v>
      </c>
      <c r="T61" s="45">
        <v>0</v>
      </c>
    </row>
    <row r="62" s="39" customFormat="1" ht="17.1" customHeight="1" spans="1:20">
      <c r="A62" s="58" t="s">
        <v>423</v>
      </c>
      <c r="B62" s="45">
        <v>107</v>
      </c>
      <c r="C62" s="45">
        <v>89</v>
      </c>
      <c r="D62" s="45">
        <v>0</v>
      </c>
      <c r="E62" s="45">
        <v>0</v>
      </c>
      <c r="F62" s="45">
        <v>59</v>
      </c>
      <c r="G62" s="45">
        <v>0</v>
      </c>
      <c r="H62" s="45">
        <v>0</v>
      </c>
      <c r="I62" s="45">
        <v>30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196</v>
      </c>
      <c r="R62" s="45">
        <v>196</v>
      </c>
      <c r="S62" s="45">
        <v>0</v>
      </c>
      <c r="T62" s="45">
        <v>0</v>
      </c>
    </row>
    <row r="63" s="39" customFormat="1" ht="17.1" customHeight="1" spans="1:20">
      <c r="A63" s="58" t="s">
        <v>424</v>
      </c>
      <c r="B63" s="45">
        <v>0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</row>
    <row r="64" s="39" customFormat="1" ht="17.1" customHeight="1" spans="1:20">
      <c r="A64" s="58" t="s">
        <v>425</v>
      </c>
      <c r="B64" s="45">
        <v>513</v>
      </c>
      <c r="C64" s="45">
        <v>-100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-100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413</v>
      </c>
      <c r="R64" s="45">
        <v>413</v>
      </c>
      <c r="S64" s="45">
        <v>0</v>
      </c>
      <c r="T64" s="45">
        <v>0</v>
      </c>
    </row>
    <row r="65" s="39" customFormat="1" ht="17.1" customHeight="1" spans="1:20">
      <c r="A65" s="58" t="s">
        <v>426</v>
      </c>
      <c r="B65" s="45">
        <v>0</v>
      </c>
      <c r="C65" s="45">
        <v>30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30</v>
      </c>
      <c r="J65" s="45">
        <v>0</v>
      </c>
      <c r="K65" s="45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30</v>
      </c>
      <c r="R65" s="45">
        <v>30</v>
      </c>
      <c r="S65" s="45">
        <v>0</v>
      </c>
      <c r="T65" s="45">
        <v>0</v>
      </c>
    </row>
    <row r="66" s="39" customFormat="1" ht="17.1" customHeight="1" spans="1:20">
      <c r="A66" s="58" t="s">
        <v>427</v>
      </c>
      <c r="B66" s="45">
        <v>0</v>
      </c>
      <c r="C66" s="45">
        <v>26</v>
      </c>
      <c r="D66" s="45">
        <v>0</v>
      </c>
      <c r="E66" s="45">
        <v>1</v>
      </c>
      <c r="F66" s="45">
        <v>0</v>
      </c>
      <c r="G66" s="45">
        <v>0</v>
      </c>
      <c r="H66" s="45">
        <v>0</v>
      </c>
      <c r="I66" s="45">
        <v>25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26</v>
      </c>
      <c r="R66" s="45">
        <v>26</v>
      </c>
      <c r="S66" s="45">
        <v>0</v>
      </c>
      <c r="T66" s="45">
        <v>0</v>
      </c>
    </row>
    <row r="67" s="39" customFormat="1" ht="17.1" customHeight="1" spans="1:20">
      <c r="A67" s="58" t="s">
        <v>428</v>
      </c>
      <c r="B67" s="45">
        <v>0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</row>
    <row r="68" s="39" customFormat="1" ht="17.1" customHeight="1" spans="1:20">
      <c r="A68" s="58" t="s">
        <v>429</v>
      </c>
      <c r="B68" s="45">
        <v>497</v>
      </c>
      <c r="C68" s="45">
        <v>-368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-368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129</v>
      </c>
      <c r="R68" s="45">
        <v>129</v>
      </c>
      <c r="S68" s="45">
        <v>0</v>
      </c>
      <c r="T68" s="45">
        <v>0</v>
      </c>
    </row>
    <row r="69" s="39" customFormat="1" ht="17.1" customHeight="1" spans="1:20">
      <c r="A69" s="58" t="s">
        <v>430</v>
      </c>
      <c r="B69" s="45">
        <v>0</v>
      </c>
      <c r="C69" s="45">
        <v>0</v>
      </c>
      <c r="D69" s="45">
        <v>0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</row>
    <row r="70" s="39" customFormat="1" ht="17.1" customHeight="1" spans="1:20">
      <c r="A70" s="58" t="s">
        <v>431</v>
      </c>
      <c r="B70" s="45">
        <v>0</v>
      </c>
      <c r="C70" s="45">
        <v>0</v>
      </c>
      <c r="D70" s="45">
        <v>0</v>
      </c>
      <c r="E70" s="45"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</row>
    <row r="71" s="39" customFormat="1" ht="17.1" customHeight="1" spans="1:20">
      <c r="A71" s="58" t="s">
        <v>432</v>
      </c>
      <c r="B71" s="45">
        <v>0</v>
      </c>
      <c r="C71" s="45">
        <v>400</v>
      </c>
      <c r="D71" s="45">
        <v>0</v>
      </c>
      <c r="E71" s="45">
        <v>105</v>
      </c>
      <c r="F71" s="45">
        <v>100</v>
      </c>
      <c r="G71" s="45">
        <v>0</v>
      </c>
      <c r="H71" s="45">
        <v>0</v>
      </c>
      <c r="I71" s="45">
        <v>145</v>
      </c>
      <c r="J71" s="45">
        <v>50</v>
      </c>
      <c r="K71" s="45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400</v>
      </c>
      <c r="R71" s="45">
        <v>400</v>
      </c>
      <c r="S71" s="45">
        <v>0</v>
      </c>
      <c r="T71" s="45">
        <v>0</v>
      </c>
    </row>
    <row r="72" s="39" customFormat="1" ht="17.1" customHeight="1" spans="1:20">
      <c r="A72" s="58" t="s">
        <v>433</v>
      </c>
      <c r="B72" s="45">
        <v>7922</v>
      </c>
      <c r="C72" s="45">
        <v>1489</v>
      </c>
      <c r="D72" s="45">
        <v>0</v>
      </c>
      <c r="E72" s="45">
        <v>401</v>
      </c>
      <c r="F72" s="45">
        <v>806</v>
      </c>
      <c r="G72" s="45">
        <v>0</v>
      </c>
      <c r="H72" s="45">
        <v>0</v>
      </c>
      <c r="I72" s="45">
        <v>889</v>
      </c>
      <c r="J72" s="45">
        <v>0</v>
      </c>
      <c r="K72" s="45">
        <v>-607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9411</v>
      </c>
      <c r="R72" s="45">
        <v>9385</v>
      </c>
      <c r="S72" s="45">
        <v>26</v>
      </c>
      <c r="T72" s="45">
        <v>26</v>
      </c>
    </row>
    <row r="73" s="39" customFormat="1" ht="17.1" customHeight="1" spans="1:20">
      <c r="A73" s="58" t="s">
        <v>434</v>
      </c>
      <c r="B73" s="45">
        <v>2527</v>
      </c>
      <c r="C73" s="45">
        <v>326</v>
      </c>
      <c r="D73" s="45">
        <v>0</v>
      </c>
      <c r="E73" s="45">
        <v>168</v>
      </c>
      <c r="F73" s="45">
        <v>128</v>
      </c>
      <c r="G73" s="45">
        <v>0</v>
      </c>
      <c r="H73" s="45">
        <v>0</v>
      </c>
      <c r="I73" s="45">
        <v>30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2853</v>
      </c>
      <c r="R73" s="45">
        <v>2853</v>
      </c>
      <c r="S73" s="45">
        <v>0</v>
      </c>
      <c r="T73" s="45">
        <v>0</v>
      </c>
    </row>
    <row r="74" s="39" customFormat="1" ht="17.1" customHeight="1" spans="1:20">
      <c r="A74" s="58" t="s">
        <v>435</v>
      </c>
      <c r="B74" s="45">
        <v>483</v>
      </c>
      <c r="C74" s="45">
        <v>1090</v>
      </c>
      <c r="D74" s="45">
        <v>0</v>
      </c>
      <c r="E74" s="45">
        <v>233</v>
      </c>
      <c r="F74" s="45">
        <v>357</v>
      </c>
      <c r="G74" s="45">
        <v>0</v>
      </c>
      <c r="H74" s="45">
        <v>0</v>
      </c>
      <c r="I74" s="45">
        <v>500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1573</v>
      </c>
      <c r="R74" s="45">
        <v>1573</v>
      </c>
      <c r="S74" s="45">
        <v>0</v>
      </c>
      <c r="T74" s="45">
        <v>0</v>
      </c>
    </row>
    <row r="75" s="39" customFormat="1" ht="17.1" customHeight="1" spans="1:20">
      <c r="A75" s="58" t="s">
        <v>436</v>
      </c>
      <c r="B75" s="45">
        <v>319</v>
      </c>
      <c r="C75" s="45">
        <v>5</v>
      </c>
      <c r="D75" s="45">
        <v>0</v>
      </c>
      <c r="E75" s="45">
        <v>0</v>
      </c>
      <c r="F75" s="45">
        <v>0</v>
      </c>
      <c r="G75" s="45">
        <v>0</v>
      </c>
      <c r="H75" s="45">
        <v>0</v>
      </c>
      <c r="I75" s="45">
        <v>5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324</v>
      </c>
      <c r="R75" s="45">
        <v>324</v>
      </c>
      <c r="S75" s="45">
        <v>0</v>
      </c>
      <c r="T75" s="45">
        <v>0</v>
      </c>
    </row>
    <row r="76" s="39" customFormat="1" ht="17.1" customHeight="1" spans="1:20">
      <c r="A76" s="58" t="s">
        <v>437</v>
      </c>
      <c r="B76" s="45">
        <v>4543</v>
      </c>
      <c r="C76" s="45">
        <v>-607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5">
        <v>-607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3936</v>
      </c>
      <c r="R76" s="45">
        <v>3910</v>
      </c>
      <c r="S76" s="45">
        <v>26</v>
      </c>
      <c r="T76" s="45">
        <v>26</v>
      </c>
    </row>
    <row r="77" s="39" customFormat="1" ht="17.1" customHeight="1" spans="1:20">
      <c r="A77" s="58" t="s">
        <v>438</v>
      </c>
      <c r="B77" s="45">
        <v>50</v>
      </c>
      <c r="C77" s="45">
        <v>675</v>
      </c>
      <c r="D77" s="45">
        <v>0</v>
      </c>
      <c r="E77" s="45">
        <v>0</v>
      </c>
      <c r="F77" s="45">
        <v>321</v>
      </c>
      <c r="G77" s="45">
        <v>0</v>
      </c>
      <c r="H77" s="45">
        <v>0</v>
      </c>
      <c r="I77" s="45">
        <v>354</v>
      </c>
      <c r="J77" s="45">
        <v>0</v>
      </c>
      <c r="K77" s="45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725</v>
      </c>
      <c r="R77" s="45">
        <v>725</v>
      </c>
      <c r="S77" s="45">
        <v>0</v>
      </c>
      <c r="T77" s="45">
        <v>0</v>
      </c>
    </row>
    <row r="78" s="39" customFormat="1" ht="17.1" customHeight="1" spans="1:20">
      <c r="A78" s="58" t="s">
        <v>439</v>
      </c>
      <c r="B78" s="45">
        <v>28131</v>
      </c>
      <c r="C78" s="45">
        <v>15581</v>
      </c>
      <c r="D78" s="45">
        <v>0</v>
      </c>
      <c r="E78" s="45">
        <v>1409</v>
      </c>
      <c r="F78" s="45">
        <v>-2155</v>
      </c>
      <c r="G78" s="45">
        <v>0</v>
      </c>
      <c r="H78" s="45">
        <v>0</v>
      </c>
      <c r="I78" s="45">
        <v>9664</v>
      </c>
      <c r="J78" s="45">
        <v>182</v>
      </c>
      <c r="K78" s="45">
        <v>6481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43712</v>
      </c>
      <c r="R78" s="45">
        <v>42958</v>
      </c>
      <c r="S78" s="45">
        <v>754</v>
      </c>
      <c r="T78" s="45">
        <v>754</v>
      </c>
    </row>
    <row r="79" s="39" customFormat="1" ht="27.75" customHeight="1" spans="1:20">
      <c r="A79" s="58" t="s">
        <v>440</v>
      </c>
      <c r="B79" s="45">
        <v>7469</v>
      </c>
      <c r="C79" s="45">
        <v>-6342</v>
      </c>
      <c r="D79" s="45">
        <v>0</v>
      </c>
      <c r="E79" s="45">
        <v>0</v>
      </c>
      <c r="F79" s="45">
        <v>-3000</v>
      </c>
      <c r="G79" s="45">
        <v>0</v>
      </c>
      <c r="H79" s="45">
        <v>0</v>
      </c>
      <c r="I79" s="45">
        <v>0</v>
      </c>
      <c r="J79" s="45">
        <v>0</v>
      </c>
      <c r="K79" s="45">
        <v>-3342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1127</v>
      </c>
      <c r="R79" s="45">
        <v>1127</v>
      </c>
      <c r="S79" s="45">
        <v>0</v>
      </c>
      <c r="T79" s="45">
        <v>0</v>
      </c>
    </row>
    <row r="80" s="39" customFormat="1" ht="17.1" customHeight="1" spans="1:20">
      <c r="A80" s="58" t="s">
        <v>441</v>
      </c>
      <c r="B80" s="45">
        <v>2034</v>
      </c>
      <c r="C80" s="45">
        <v>-1148</v>
      </c>
      <c r="D80" s="45">
        <v>0</v>
      </c>
      <c r="E80" s="45">
        <v>0</v>
      </c>
      <c r="F80" s="45">
        <v>-1000</v>
      </c>
      <c r="G80" s="45">
        <v>0</v>
      </c>
      <c r="H80" s="45">
        <v>0</v>
      </c>
      <c r="I80" s="45">
        <v>0</v>
      </c>
      <c r="J80" s="45">
        <v>0</v>
      </c>
      <c r="K80" s="45">
        <v>-148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886</v>
      </c>
      <c r="R80" s="45">
        <v>886</v>
      </c>
      <c r="S80" s="45">
        <v>0</v>
      </c>
      <c r="T80" s="45">
        <v>0</v>
      </c>
    </row>
    <row r="81" s="39" customFormat="1" ht="17.1" customHeight="1" spans="1:20">
      <c r="A81" s="58" t="s">
        <v>442</v>
      </c>
      <c r="B81" s="45">
        <v>8531</v>
      </c>
      <c r="C81" s="45">
        <v>25725</v>
      </c>
      <c r="D81" s="45">
        <v>0</v>
      </c>
      <c r="E81" s="45">
        <v>1247</v>
      </c>
      <c r="F81" s="45">
        <v>3601</v>
      </c>
      <c r="G81" s="45">
        <v>0</v>
      </c>
      <c r="H81" s="45">
        <v>0</v>
      </c>
      <c r="I81" s="45">
        <v>8159</v>
      </c>
      <c r="J81" s="45">
        <v>182</v>
      </c>
      <c r="K81" s="45">
        <v>12536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34256</v>
      </c>
      <c r="R81" s="45">
        <v>34256</v>
      </c>
      <c r="S81" s="45">
        <v>0</v>
      </c>
      <c r="T81" s="45">
        <v>0</v>
      </c>
    </row>
    <row r="82" s="39" customFormat="1" ht="17.1" customHeight="1" spans="1:20">
      <c r="A82" s="58" t="s">
        <v>443</v>
      </c>
      <c r="B82" s="45">
        <v>459</v>
      </c>
      <c r="C82" s="45">
        <v>547</v>
      </c>
      <c r="D82" s="45">
        <v>0</v>
      </c>
      <c r="E82" s="45">
        <v>162</v>
      </c>
      <c r="F82" s="45">
        <v>127</v>
      </c>
      <c r="G82" s="45">
        <v>0</v>
      </c>
      <c r="H82" s="45">
        <v>0</v>
      </c>
      <c r="I82" s="45">
        <v>258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1006</v>
      </c>
      <c r="R82" s="45">
        <v>1006</v>
      </c>
      <c r="S82" s="45">
        <v>0</v>
      </c>
      <c r="T82" s="45">
        <v>0</v>
      </c>
    </row>
    <row r="83" s="39" customFormat="1" ht="17.1" customHeight="1" spans="1:20">
      <c r="A83" s="58" t="s">
        <v>444</v>
      </c>
      <c r="B83" s="45">
        <v>0</v>
      </c>
      <c r="C83" s="45">
        <v>513</v>
      </c>
      <c r="D83" s="45">
        <v>0</v>
      </c>
      <c r="E83" s="45">
        <v>0</v>
      </c>
      <c r="F83" s="45">
        <v>56</v>
      </c>
      <c r="G83" s="45">
        <v>0</v>
      </c>
      <c r="H83" s="45">
        <v>0</v>
      </c>
      <c r="I83" s="45">
        <v>457</v>
      </c>
      <c r="J83" s="45">
        <v>0</v>
      </c>
      <c r="K83" s="45">
        <v>0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5">
        <v>513</v>
      </c>
      <c r="R83" s="45">
        <v>513</v>
      </c>
      <c r="S83" s="45">
        <v>0</v>
      </c>
      <c r="T83" s="45">
        <v>0</v>
      </c>
    </row>
    <row r="84" s="39" customFormat="1" ht="17.1" customHeight="1" spans="1:20">
      <c r="A84" s="58" t="s">
        <v>445</v>
      </c>
      <c r="B84" s="45">
        <v>109</v>
      </c>
      <c r="C84" s="45">
        <v>-16</v>
      </c>
      <c r="D84" s="45">
        <v>0</v>
      </c>
      <c r="E84" s="45">
        <v>0</v>
      </c>
      <c r="F84" s="45">
        <v>0</v>
      </c>
      <c r="G84" s="45">
        <v>0</v>
      </c>
      <c r="H84" s="45">
        <v>0</v>
      </c>
      <c r="I84" s="45">
        <v>0</v>
      </c>
      <c r="J84" s="45">
        <v>0</v>
      </c>
      <c r="K84" s="45">
        <v>-16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93</v>
      </c>
      <c r="R84" s="45">
        <v>93</v>
      </c>
      <c r="S84" s="45">
        <v>0</v>
      </c>
      <c r="T84" s="45">
        <v>0</v>
      </c>
    </row>
    <row r="85" s="39" customFormat="1" ht="17.1" customHeight="1" spans="1:20">
      <c r="A85" s="58" t="s">
        <v>446</v>
      </c>
      <c r="B85" s="45">
        <v>150</v>
      </c>
      <c r="C85" s="45">
        <v>1058</v>
      </c>
      <c r="D85" s="45">
        <v>0</v>
      </c>
      <c r="E85" s="45">
        <v>0</v>
      </c>
      <c r="F85" s="45">
        <v>689</v>
      </c>
      <c r="G85" s="45">
        <v>0</v>
      </c>
      <c r="H85" s="45">
        <v>0</v>
      </c>
      <c r="I85" s="45">
        <v>369</v>
      </c>
      <c r="J85" s="45">
        <v>0</v>
      </c>
      <c r="K85" s="45">
        <v>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1208</v>
      </c>
      <c r="R85" s="45">
        <v>1208</v>
      </c>
      <c r="S85" s="45">
        <v>0</v>
      </c>
      <c r="T85" s="45">
        <v>0</v>
      </c>
    </row>
    <row r="86" s="39" customFormat="1" ht="17.1" customHeight="1" spans="1:20">
      <c r="A86" s="58" t="s">
        <v>447</v>
      </c>
      <c r="B86" s="45">
        <v>1132</v>
      </c>
      <c r="C86" s="45">
        <v>49</v>
      </c>
      <c r="D86" s="45">
        <v>0</v>
      </c>
      <c r="E86" s="45">
        <v>0</v>
      </c>
      <c r="F86" s="45">
        <v>0</v>
      </c>
      <c r="G86" s="45">
        <v>0</v>
      </c>
      <c r="H86" s="45">
        <v>0</v>
      </c>
      <c r="I86" s="45">
        <v>49</v>
      </c>
      <c r="J86" s="45">
        <v>0</v>
      </c>
      <c r="K86" s="45">
        <v>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1181</v>
      </c>
      <c r="R86" s="45">
        <v>1181</v>
      </c>
      <c r="S86" s="45">
        <v>0</v>
      </c>
      <c r="T86" s="45">
        <v>0</v>
      </c>
    </row>
    <row r="87" s="39" customFormat="1" ht="17.1" customHeight="1" spans="1:20">
      <c r="A87" s="58" t="s">
        <v>448</v>
      </c>
      <c r="B87" s="45">
        <v>716</v>
      </c>
      <c r="C87" s="45">
        <v>-392</v>
      </c>
      <c r="D87" s="45">
        <v>0</v>
      </c>
      <c r="E87" s="45">
        <v>0</v>
      </c>
      <c r="F87" s="45">
        <v>0</v>
      </c>
      <c r="G87" s="45">
        <v>0</v>
      </c>
      <c r="H87" s="45">
        <v>0</v>
      </c>
      <c r="I87" s="45">
        <v>0</v>
      </c>
      <c r="J87" s="45">
        <v>0</v>
      </c>
      <c r="K87" s="45">
        <v>-392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324</v>
      </c>
      <c r="R87" s="45">
        <v>324</v>
      </c>
      <c r="S87" s="45">
        <v>0</v>
      </c>
      <c r="T87" s="45">
        <v>0</v>
      </c>
    </row>
    <row r="88" s="39" customFormat="1" ht="17.1" customHeight="1" spans="1:20">
      <c r="A88" s="58" t="s">
        <v>449</v>
      </c>
      <c r="B88" s="45">
        <v>0</v>
      </c>
      <c r="C88" s="45">
        <v>695</v>
      </c>
      <c r="D88" s="45">
        <v>0</v>
      </c>
      <c r="E88" s="45">
        <v>0</v>
      </c>
      <c r="F88" s="45">
        <v>695</v>
      </c>
      <c r="G88" s="45">
        <v>0</v>
      </c>
      <c r="H88" s="45">
        <v>0</v>
      </c>
      <c r="I88" s="45">
        <v>0</v>
      </c>
      <c r="J88" s="45">
        <v>0</v>
      </c>
      <c r="K88" s="45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695</v>
      </c>
      <c r="R88" s="45">
        <v>0</v>
      </c>
      <c r="S88" s="45">
        <v>695</v>
      </c>
      <c r="T88" s="45">
        <v>695</v>
      </c>
    </row>
    <row r="89" s="39" customFormat="1" ht="17.1" customHeight="1" spans="1:20">
      <c r="A89" s="58" t="s">
        <v>450</v>
      </c>
      <c r="B89" s="45">
        <v>305</v>
      </c>
      <c r="C89" s="45">
        <v>-204</v>
      </c>
      <c r="D89" s="45">
        <v>0</v>
      </c>
      <c r="E89" s="45">
        <v>0</v>
      </c>
      <c r="F89" s="45">
        <v>0</v>
      </c>
      <c r="G89" s="45">
        <v>0</v>
      </c>
      <c r="H89" s="45">
        <v>0</v>
      </c>
      <c r="I89" s="45">
        <v>0</v>
      </c>
      <c r="J89" s="45">
        <v>0</v>
      </c>
      <c r="K89" s="45">
        <v>-204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101</v>
      </c>
      <c r="R89" s="45">
        <v>101</v>
      </c>
      <c r="S89" s="45">
        <v>0</v>
      </c>
      <c r="T89" s="45">
        <v>0</v>
      </c>
    </row>
    <row r="90" s="39" customFormat="1" ht="17.1" customHeight="1" spans="1:20">
      <c r="A90" s="58" t="s">
        <v>451</v>
      </c>
      <c r="B90" s="45">
        <v>4000</v>
      </c>
      <c r="C90" s="45">
        <v>-2489</v>
      </c>
      <c r="D90" s="45">
        <v>0</v>
      </c>
      <c r="E90" s="45">
        <v>0</v>
      </c>
      <c r="F90" s="45">
        <v>-1800</v>
      </c>
      <c r="G90" s="45">
        <v>0</v>
      </c>
      <c r="H90" s="45">
        <v>0</v>
      </c>
      <c r="I90" s="45">
        <v>0</v>
      </c>
      <c r="J90" s="45">
        <v>0</v>
      </c>
      <c r="K90" s="45">
        <v>-689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1511</v>
      </c>
      <c r="R90" s="45">
        <v>1511</v>
      </c>
      <c r="S90" s="45">
        <v>0</v>
      </c>
      <c r="T90" s="45">
        <v>0</v>
      </c>
    </row>
    <row r="91" s="39" customFormat="1" ht="17.1" customHeight="1" spans="1:20">
      <c r="A91" s="58" t="s">
        <v>452</v>
      </c>
      <c r="B91" s="45">
        <v>370</v>
      </c>
      <c r="C91" s="45">
        <v>-4</v>
      </c>
      <c r="D91" s="45">
        <v>0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>
        <v>0</v>
      </c>
      <c r="K91" s="45">
        <v>-4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366</v>
      </c>
      <c r="R91" s="45">
        <v>366</v>
      </c>
      <c r="S91" s="45">
        <v>0</v>
      </c>
      <c r="T91" s="45">
        <v>0</v>
      </c>
    </row>
    <row r="92" s="39" customFormat="1" ht="17.1" customHeight="1" spans="1:20">
      <c r="A92" s="58" t="s">
        <v>453</v>
      </c>
      <c r="B92" s="45">
        <v>0</v>
      </c>
      <c r="C92" s="45">
        <v>53</v>
      </c>
      <c r="D92" s="45">
        <v>0</v>
      </c>
      <c r="E92" s="45">
        <v>0</v>
      </c>
      <c r="F92" s="45">
        <v>0</v>
      </c>
      <c r="G92" s="45">
        <v>0</v>
      </c>
      <c r="H92" s="45">
        <v>0</v>
      </c>
      <c r="I92" s="45">
        <v>53</v>
      </c>
      <c r="J92" s="45">
        <v>0</v>
      </c>
      <c r="K92" s="45">
        <v>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53</v>
      </c>
      <c r="R92" s="45">
        <v>53</v>
      </c>
      <c r="S92" s="45">
        <v>0</v>
      </c>
      <c r="T92" s="45">
        <v>0</v>
      </c>
    </row>
    <row r="93" s="39" customFormat="1" ht="29.25" customHeight="1" spans="1:20">
      <c r="A93" s="58" t="s">
        <v>454</v>
      </c>
      <c r="B93" s="45">
        <v>0</v>
      </c>
      <c r="C93" s="45">
        <v>0</v>
      </c>
      <c r="D93" s="45">
        <v>0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45">
        <v>0</v>
      </c>
      <c r="L93" s="45">
        <v>0</v>
      </c>
      <c r="M93" s="45">
        <v>0</v>
      </c>
      <c r="N93" s="45">
        <v>0</v>
      </c>
      <c r="O93" s="45">
        <v>0</v>
      </c>
      <c r="P93" s="45">
        <v>0</v>
      </c>
      <c r="Q93" s="45">
        <v>0</v>
      </c>
      <c r="R93" s="45">
        <v>0</v>
      </c>
      <c r="S93" s="45">
        <v>0</v>
      </c>
      <c r="T93" s="45">
        <v>0</v>
      </c>
    </row>
    <row r="94" s="39" customFormat="1" ht="17.1" customHeight="1" spans="1:20">
      <c r="A94" s="58" t="s">
        <v>455</v>
      </c>
      <c r="B94" s="45">
        <v>598</v>
      </c>
      <c r="C94" s="45">
        <v>-546</v>
      </c>
      <c r="D94" s="45">
        <v>0</v>
      </c>
      <c r="E94" s="45">
        <v>0</v>
      </c>
      <c r="F94" s="45">
        <v>0</v>
      </c>
      <c r="G94" s="45">
        <v>0</v>
      </c>
      <c r="H94" s="45">
        <v>0</v>
      </c>
      <c r="I94" s="45">
        <v>0</v>
      </c>
      <c r="J94" s="45">
        <v>0</v>
      </c>
      <c r="K94" s="45">
        <v>-546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52</v>
      </c>
      <c r="R94" s="45">
        <v>52</v>
      </c>
      <c r="S94" s="45">
        <v>0</v>
      </c>
      <c r="T94" s="45">
        <v>0</v>
      </c>
    </row>
    <row r="95" s="39" customFormat="1" ht="27.75" customHeight="1" spans="1:20">
      <c r="A95" s="58" t="s">
        <v>456</v>
      </c>
      <c r="B95" s="45">
        <v>2170</v>
      </c>
      <c r="C95" s="45">
        <v>-2170</v>
      </c>
      <c r="D95" s="45">
        <v>0</v>
      </c>
      <c r="E95" s="45">
        <v>0</v>
      </c>
      <c r="F95" s="45">
        <v>-1523</v>
      </c>
      <c r="G95" s="45">
        <v>0</v>
      </c>
      <c r="H95" s="45">
        <v>0</v>
      </c>
      <c r="I95" s="45">
        <v>0</v>
      </c>
      <c r="J95" s="45">
        <v>0</v>
      </c>
      <c r="K95" s="45">
        <v>-647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R95" s="45">
        <v>0</v>
      </c>
      <c r="S95" s="45">
        <v>0</v>
      </c>
      <c r="T95" s="45">
        <v>0</v>
      </c>
    </row>
    <row r="96" s="39" customFormat="1" ht="25.5" customHeight="1" spans="1:20">
      <c r="A96" s="58" t="s">
        <v>457</v>
      </c>
      <c r="B96" s="45">
        <v>88</v>
      </c>
      <c r="C96" s="45">
        <v>-88</v>
      </c>
      <c r="D96" s="45">
        <v>0</v>
      </c>
      <c r="E96" s="45">
        <v>0</v>
      </c>
      <c r="F96" s="45">
        <v>0</v>
      </c>
      <c r="G96" s="45">
        <v>0</v>
      </c>
      <c r="H96" s="45">
        <v>0</v>
      </c>
      <c r="I96" s="45">
        <v>0</v>
      </c>
      <c r="J96" s="45">
        <v>0</v>
      </c>
      <c r="K96" s="45">
        <v>-88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v>0</v>
      </c>
    </row>
    <row r="97" s="39" customFormat="1" ht="17.1" customHeight="1" spans="1:20">
      <c r="A97" s="58" t="s">
        <v>458</v>
      </c>
      <c r="B97" s="45">
        <v>0</v>
      </c>
      <c r="C97" s="45">
        <v>340</v>
      </c>
      <c r="D97" s="45">
        <v>0</v>
      </c>
      <c r="E97" s="45">
        <v>0</v>
      </c>
      <c r="F97" s="45">
        <v>0</v>
      </c>
      <c r="G97" s="45">
        <v>0</v>
      </c>
      <c r="H97" s="45">
        <v>0</v>
      </c>
      <c r="I97" s="45">
        <v>319</v>
      </c>
      <c r="J97" s="45">
        <v>0</v>
      </c>
      <c r="K97" s="45">
        <v>21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340</v>
      </c>
      <c r="R97" s="45">
        <v>281</v>
      </c>
      <c r="S97" s="45">
        <v>59</v>
      </c>
      <c r="T97" s="45">
        <v>59</v>
      </c>
    </row>
    <row r="98" s="39" customFormat="1" ht="17.1" customHeight="1" spans="1:20">
      <c r="A98" s="58" t="s">
        <v>459</v>
      </c>
      <c r="B98" s="45">
        <v>20612</v>
      </c>
      <c r="C98" s="45">
        <v>-5357</v>
      </c>
      <c r="D98" s="45">
        <v>0</v>
      </c>
      <c r="E98" s="45">
        <v>167</v>
      </c>
      <c r="F98" s="45">
        <v>-450</v>
      </c>
      <c r="G98" s="45">
        <v>0</v>
      </c>
      <c r="H98" s="45">
        <v>0</v>
      </c>
      <c r="I98" s="45">
        <v>499</v>
      </c>
      <c r="J98" s="45">
        <v>0</v>
      </c>
      <c r="K98" s="45">
        <v>-5073</v>
      </c>
      <c r="L98" s="45">
        <v>-500</v>
      </c>
      <c r="M98" s="45">
        <v>0</v>
      </c>
      <c r="N98" s="45">
        <v>0</v>
      </c>
      <c r="O98" s="45">
        <v>0</v>
      </c>
      <c r="P98" s="45">
        <v>0</v>
      </c>
      <c r="Q98" s="45">
        <v>15255</v>
      </c>
      <c r="R98" s="45">
        <v>15255</v>
      </c>
      <c r="S98" s="45">
        <v>0</v>
      </c>
      <c r="T98" s="45">
        <v>0</v>
      </c>
    </row>
    <row r="99" s="39" customFormat="1" ht="29.25" customHeight="1" spans="1:20">
      <c r="A99" s="58" t="s">
        <v>460</v>
      </c>
      <c r="B99" s="45">
        <v>1000</v>
      </c>
      <c r="C99" s="45">
        <v>693</v>
      </c>
      <c r="D99" s="45">
        <v>0</v>
      </c>
      <c r="E99" s="45">
        <v>145</v>
      </c>
      <c r="F99" s="45">
        <v>290</v>
      </c>
      <c r="G99" s="45">
        <v>0</v>
      </c>
      <c r="H99" s="45">
        <v>0</v>
      </c>
      <c r="I99" s="45">
        <v>258</v>
      </c>
      <c r="J99" s="45">
        <v>0</v>
      </c>
      <c r="K99" s="45">
        <v>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1693</v>
      </c>
      <c r="R99" s="45">
        <v>1693</v>
      </c>
      <c r="S99" s="45">
        <v>0</v>
      </c>
      <c r="T99" s="45">
        <v>0</v>
      </c>
    </row>
    <row r="100" s="39" customFormat="1" ht="17.1" customHeight="1" spans="1:20">
      <c r="A100" s="58" t="s">
        <v>461</v>
      </c>
      <c r="B100" s="45">
        <v>8901</v>
      </c>
      <c r="C100" s="45">
        <v>-2821</v>
      </c>
      <c r="D100" s="45">
        <v>0</v>
      </c>
      <c r="E100" s="45">
        <v>0</v>
      </c>
      <c r="F100" s="45">
        <v>-800</v>
      </c>
      <c r="G100" s="45">
        <v>0</v>
      </c>
      <c r="H100" s="45">
        <v>0</v>
      </c>
      <c r="I100" s="45">
        <v>0</v>
      </c>
      <c r="J100" s="45">
        <v>0</v>
      </c>
      <c r="K100" s="45">
        <v>-1521</v>
      </c>
      <c r="L100" s="45">
        <v>-500</v>
      </c>
      <c r="M100" s="45">
        <v>0</v>
      </c>
      <c r="N100" s="45">
        <v>0</v>
      </c>
      <c r="O100" s="45">
        <v>0</v>
      </c>
      <c r="P100" s="45">
        <v>0</v>
      </c>
      <c r="Q100" s="45">
        <v>6080</v>
      </c>
      <c r="R100" s="45">
        <v>6080</v>
      </c>
      <c r="S100" s="45">
        <v>0</v>
      </c>
      <c r="T100" s="45">
        <v>0</v>
      </c>
    </row>
    <row r="101" s="39" customFormat="1" ht="17.1" customHeight="1" spans="1:20">
      <c r="A101" s="58" t="s">
        <v>462</v>
      </c>
      <c r="B101" s="45">
        <v>0</v>
      </c>
      <c r="C101" s="45">
        <v>1</v>
      </c>
      <c r="D101" s="45">
        <v>0</v>
      </c>
      <c r="E101" s="45">
        <v>0</v>
      </c>
      <c r="F101" s="45">
        <v>0</v>
      </c>
      <c r="G101" s="45">
        <v>0</v>
      </c>
      <c r="H101" s="45">
        <v>0</v>
      </c>
      <c r="I101" s="45">
        <v>1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1</v>
      </c>
      <c r="R101" s="45">
        <v>1</v>
      </c>
      <c r="S101" s="45">
        <v>0</v>
      </c>
      <c r="T101" s="45">
        <v>0</v>
      </c>
    </row>
    <row r="102" s="39" customFormat="1" ht="17.1" customHeight="1" spans="1:20">
      <c r="A102" s="58" t="s">
        <v>463</v>
      </c>
      <c r="B102" s="45">
        <v>3119</v>
      </c>
      <c r="C102" s="45">
        <v>316</v>
      </c>
      <c r="D102" s="45">
        <v>0</v>
      </c>
      <c r="E102" s="45">
        <v>22</v>
      </c>
      <c r="F102" s="45">
        <v>60</v>
      </c>
      <c r="G102" s="45">
        <v>0</v>
      </c>
      <c r="H102" s="45">
        <v>0</v>
      </c>
      <c r="I102" s="45">
        <v>234</v>
      </c>
      <c r="J102" s="45">
        <v>0</v>
      </c>
      <c r="K102" s="45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3435</v>
      </c>
      <c r="R102" s="45">
        <v>3435</v>
      </c>
      <c r="S102" s="45">
        <v>0</v>
      </c>
      <c r="T102" s="45">
        <v>0</v>
      </c>
    </row>
    <row r="103" s="39" customFormat="1" ht="17.1" customHeight="1" spans="1:20">
      <c r="A103" s="58" t="s">
        <v>464</v>
      </c>
      <c r="B103" s="45">
        <v>0</v>
      </c>
      <c r="C103" s="45">
        <v>0</v>
      </c>
      <c r="D103" s="45">
        <v>0</v>
      </c>
      <c r="E103" s="45">
        <v>0</v>
      </c>
      <c r="F103" s="45">
        <v>0</v>
      </c>
      <c r="G103" s="45">
        <v>0</v>
      </c>
      <c r="H103" s="45">
        <v>0</v>
      </c>
      <c r="I103" s="45">
        <v>0</v>
      </c>
      <c r="J103" s="45">
        <v>0</v>
      </c>
      <c r="K103" s="45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v>0</v>
      </c>
      <c r="R103" s="45">
        <v>0</v>
      </c>
      <c r="S103" s="45">
        <v>0</v>
      </c>
      <c r="T103" s="45">
        <v>0</v>
      </c>
    </row>
    <row r="104" s="39" customFormat="1" ht="17.1" customHeight="1" spans="1:20">
      <c r="A104" s="58" t="s">
        <v>465</v>
      </c>
      <c r="B104" s="45">
        <v>1178</v>
      </c>
      <c r="C104" s="45">
        <v>-818</v>
      </c>
      <c r="D104" s="45">
        <v>0</v>
      </c>
      <c r="E104" s="45">
        <v>0</v>
      </c>
      <c r="F104" s="45">
        <v>0</v>
      </c>
      <c r="G104" s="45">
        <v>0</v>
      </c>
      <c r="H104" s="45">
        <v>0</v>
      </c>
      <c r="I104" s="45">
        <v>0</v>
      </c>
      <c r="J104" s="45">
        <v>0</v>
      </c>
      <c r="K104" s="45">
        <v>-818</v>
      </c>
      <c r="L104" s="45">
        <v>0</v>
      </c>
      <c r="M104" s="45">
        <v>0</v>
      </c>
      <c r="N104" s="45">
        <v>0</v>
      </c>
      <c r="O104" s="45">
        <v>0</v>
      </c>
      <c r="P104" s="45">
        <v>0</v>
      </c>
      <c r="Q104" s="45">
        <v>360</v>
      </c>
      <c r="R104" s="45">
        <v>360</v>
      </c>
      <c r="S104" s="45">
        <v>0</v>
      </c>
      <c r="T104" s="45">
        <v>0</v>
      </c>
    </row>
    <row r="105" s="39" customFormat="1" ht="17.1" customHeight="1" spans="1:20">
      <c r="A105" s="58" t="s">
        <v>466</v>
      </c>
      <c r="B105" s="45">
        <v>796</v>
      </c>
      <c r="C105" s="45">
        <v>-234</v>
      </c>
      <c r="D105" s="45">
        <v>0</v>
      </c>
      <c r="E105" s="45">
        <v>0</v>
      </c>
      <c r="F105" s="45">
        <v>0</v>
      </c>
      <c r="G105" s="45">
        <v>0</v>
      </c>
      <c r="H105" s="45">
        <v>0</v>
      </c>
      <c r="I105" s="45">
        <v>0</v>
      </c>
      <c r="J105" s="45">
        <v>0</v>
      </c>
      <c r="K105" s="45">
        <v>-234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562</v>
      </c>
      <c r="R105" s="45">
        <v>562</v>
      </c>
      <c r="S105" s="45">
        <v>0</v>
      </c>
      <c r="T105" s="45">
        <v>0</v>
      </c>
    </row>
    <row r="106" s="39" customFormat="1" ht="17.1" customHeight="1" spans="1:20">
      <c r="A106" s="58" t="s">
        <v>467</v>
      </c>
      <c r="B106" s="45">
        <v>1509</v>
      </c>
      <c r="C106" s="45">
        <v>-191</v>
      </c>
      <c r="D106" s="45">
        <v>0</v>
      </c>
      <c r="E106" s="45">
        <v>0</v>
      </c>
      <c r="F106" s="45">
        <v>0</v>
      </c>
      <c r="G106" s="45">
        <v>0</v>
      </c>
      <c r="H106" s="45">
        <v>0</v>
      </c>
      <c r="I106" s="45">
        <v>0</v>
      </c>
      <c r="J106" s="45">
        <v>0</v>
      </c>
      <c r="K106" s="45">
        <v>-191</v>
      </c>
      <c r="L106" s="45">
        <v>0</v>
      </c>
      <c r="M106" s="45">
        <v>0</v>
      </c>
      <c r="N106" s="45">
        <v>0</v>
      </c>
      <c r="O106" s="45">
        <v>0</v>
      </c>
      <c r="P106" s="45">
        <v>0</v>
      </c>
      <c r="Q106" s="45">
        <v>1318</v>
      </c>
      <c r="R106" s="45">
        <v>1318</v>
      </c>
      <c r="S106" s="45">
        <v>0</v>
      </c>
      <c r="T106" s="45">
        <v>0</v>
      </c>
    </row>
    <row r="107" s="39" customFormat="1" ht="27.75" customHeight="1" spans="1:20">
      <c r="A107" s="58" t="s">
        <v>468</v>
      </c>
      <c r="B107" s="45">
        <v>2093</v>
      </c>
      <c r="C107" s="45">
        <v>-1636</v>
      </c>
      <c r="D107" s="45">
        <v>0</v>
      </c>
      <c r="E107" s="45">
        <v>0</v>
      </c>
      <c r="F107" s="45">
        <v>0</v>
      </c>
      <c r="G107" s="45">
        <v>0</v>
      </c>
      <c r="H107" s="45">
        <v>0</v>
      </c>
      <c r="I107" s="45">
        <v>0</v>
      </c>
      <c r="J107" s="45">
        <v>0</v>
      </c>
      <c r="K107" s="45">
        <v>-1636</v>
      </c>
      <c r="L107" s="45">
        <v>0</v>
      </c>
      <c r="M107" s="45">
        <v>0</v>
      </c>
      <c r="N107" s="45">
        <v>0</v>
      </c>
      <c r="O107" s="45">
        <v>0</v>
      </c>
      <c r="P107" s="45">
        <v>0</v>
      </c>
      <c r="Q107" s="45">
        <v>457</v>
      </c>
      <c r="R107" s="45">
        <v>457</v>
      </c>
      <c r="S107" s="45">
        <v>0</v>
      </c>
      <c r="T107" s="45">
        <v>0</v>
      </c>
    </row>
    <row r="108" s="39" customFormat="1" ht="17.1" customHeight="1" spans="1:20">
      <c r="A108" s="58" t="s">
        <v>469</v>
      </c>
      <c r="B108" s="45">
        <v>1105</v>
      </c>
      <c r="C108" s="45">
        <v>-423</v>
      </c>
      <c r="D108" s="45">
        <v>0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-423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682</v>
      </c>
      <c r="R108" s="45">
        <v>682</v>
      </c>
      <c r="S108" s="45">
        <v>0</v>
      </c>
      <c r="T108" s="45">
        <v>0</v>
      </c>
    </row>
    <row r="109" s="39" customFormat="1" ht="17.1" customHeight="1" spans="1:20">
      <c r="A109" s="58" t="s">
        <v>470</v>
      </c>
      <c r="B109" s="45">
        <v>0</v>
      </c>
      <c r="C109" s="45">
        <v>6</v>
      </c>
      <c r="D109" s="45">
        <v>0</v>
      </c>
      <c r="E109" s="45">
        <v>0</v>
      </c>
      <c r="F109" s="45">
        <v>0</v>
      </c>
      <c r="G109" s="45">
        <v>0</v>
      </c>
      <c r="H109" s="45">
        <v>0</v>
      </c>
      <c r="I109" s="45">
        <v>6</v>
      </c>
      <c r="J109" s="45">
        <v>0</v>
      </c>
      <c r="K109" s="45">
        <v>0</v>
      </c>
      <c r="L109" s="45">
        <v>0</v>
      </c>
      <c r="M109" s="45">
        <v>0</v>
      </c>
      <c r="N109" s="45">
        <v>0</v>
      </c>
      <c r="O109" s="45">
        <v>0</v>
      </c>
      <c r="P109" s="45">
        <v>0</v>
      </c>
      <c r="Q109" s="45">
        <v>6</v>
      </c>
      <c r="R109" s="45">
        <v>6</v>
      </c>
      <c r="S109" s="45">
        <v>0</v>
      </c>
      <c r="T109" s="45">
        <v>0</v>
      </c>
    </row>
    <row r="110" s="39" customFormat="1" ht="27.75" customHeight="1" spans="1:20">
      <c r="A110" s="58" t="s">
        <v>471</v>
      </c>
      <c r="B110" s="45">
        <v>911</v>
      </c>
      <c r="C110" s="45">
        <v>-250</v>
      </c>
      <c r="D110" s="45">
        <v>0</v>
      </c>
      <c r="E110" s="45">
        <v>0</v>
      </c>
      <c r="F110" s="45">
        <v>0</v>
      </c>
      <c r="G110" s="45">
        <v>0</v>
      </c>
      <c r="H110" s="45">
        <v>0</v>
      </c>
      <c r="I110" s="45">
        <v>0</v>
      </c>
      <c r="J110" s="45">
        <v>0</v>
      </c>
      <c r="K110" s="45">
        <v>-250</v>
      </c>
      <c r="L110" s="45">
        <v>0</v>
      </c>
      <c r="M110" s="45">
        <v>0</v>
      </c>
      <c r="N110" s="45">
        <v>0</v>
      </c>
      <c r="O110" s="45">
        <v>0</v>
      </c>
      <c r="P110" s="45">
        <v>0</v>
      </c>
      <c r="Q110" s="45">
        <v>661</v>
      </c>
      <c r="R110" s="45">
        <v>661</v>
      </c>
      <c r="S110" s="45">
        <v>0</v>
      </c>
      <c r="T110" s="45">
        <v>0</v>
      </c>
    </row>
    <row r="111" s="39" customFormat="1" ht="17.1" customHeight="1" spans="1:20">
      <c r="A111" s="58" t="s">
        <v>472</v>
      </c>
      <c r="B111" s="45">
        <v>12999</v>
      </c>
      <c r="C111" s="45">
        <v>-8032</v>
      </c>
      <c r="D111" s="45">
        <v>0</v>
      </c>
      <c r="E111" s="45">
        <v>188</v>
      </c>
      <c r="F111" s="45">
        <v>-2427</v>
      </c>
      <c r="G111" s="45">
        <v>0</v>
      </c>
      <c r="H111" s="45">
        <v>0</v>
      </c>
      <c r="I111" s="45">
        <v>980</v>
      </c>
      <c r="J111" s="45">
        <v>0</v>
      </c>
      <c r="K111" s="45">
        <v>-6345</v>
      </c>
      <c r="L111" s="45">
        <v>-428</v>
      </c>
      <c r="M111" s="45">
        <v>0</v>
      </c>
      <c r="N111" s="45">
        <v>0</v>
      </c>
      <c r="O111" s="45">
        <v>0</v>
      </c>
      <c r="P111" s="45">
        <v>0</v>
      </c>
      <c r="Q111" s="45">
        <v>4967</v>
      </c>
      <c r="R111" s="45">
        <v>4501</v>
      </c>
      <c r="S111" s="45">
        <v>466</v>
      </c>
      <c r="T111" s="45">
        <v>466</v>
      </c>
    </row>
    <row r="112" s="39" customFormat="1" ht="17.1" customHeight="1" spans="1:20">
      <c r="A112" s="58" t="s">
        <v>473</v>
      </c>
      <c r="B112" s="45">
        <v>720</v>
      </c>
      <c r="C112" s="45">
        <v>476</v>
      </c>
      <c r="D112" s="45">
        <v>0</v>
      </c>
      <c r="E112" s="45">
        <v>33</v>
      </c>
      <c r="F112" s="45">
        <v>86</v>
      </c>
      <c r="G112" s="45">
        <v>0</v>
      </c>
      <c r="H112" s="45">
        <v>0</v>
      </c>
      <c r="I112" s="45">
        <v>357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1196</v>
      </c>
      <c r="R112" s="45">
        <v>1196</v>
      </c>
      <c r="S112" s="45">
        <v>0</v>
      </c>
      <c r="T112" s="45">
        <v>0</v>
      </c>
    </row>
    <row r="113" s="39" customFormat="1" ht="17.1" customHeight="1" spans="1:20">
      <c r="A113" s="58" t="s">
        <v>474</v>
      </c>
      <c r="B113" s="45">
        <v>0</v>
      </c>
      <c r="C113" s="45">
        <v>833</v>
      </c>
      <c r="D113" s="45">
        <v>0</v>
      </c>
      <c r="E113" s="45">
        <v>55</v>
      </c>
      <c r="F113" s="45">
        <v>319</v>
      </c>
      <c r="G113" s="45">
        <v>0</v>
      </c>
      <c r="H113" s="45">
        <v>0</v>
      </c>
      <c r="I113" s="45">
        <v>459</v>
      </c>
      <c r="J113" s="45">
        <v>0</v>
      </c>
      <c r="K113" s="45">
        <v>0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833</v>
      </c>
      <c r="R113" s="45">
        <v>833</v>
      </c>
      <c r="S113" s="45">
        <v>0</v>
      </c>
      <c r="T113" s="45">
        <v>0</v>
      </c>
    </row>
    <row r="114" s="39" customFormat="1" ht="17.1" customHeight="1" spans="1:20">
      <c r="A114" s="58" t="s">
        <v>475</v>
      </c>
      <c r="B114" s="45">
        <v>2009</v>
      </c>
      <c r="C114" s="45">
        <v>-509</v>
      </c>
      <c r="D114" s="45">
        <v>0</v>
      </c>
      <c r="E114" s="45">
        <v>0</v>
      </c>
      <c r="F114" s="45">
        <v>0</v>
      </c>
      <c r="G114" s="45">
        <v>0</v>
      </c>
      <c r="H114" s="45">
        <v>0</v>
      </c>
      <c r="I114" s="45">
        <v>0</v>
      </c>
      <c r="J114" s="45">
        <v>0</v>
      </c>
      <c r="K114" s="45">
        <v>-509</v>
      </c>
      <c r="L114" s="45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1500</v>
      </c>
      <c r="R114" s="45">
        <v>1500</v>
      </c>
      <c r="S114" s="45">
        <v>0</v>
      </c>
      <c r="T114" s="45">
        <v>0</v>
      </c>
    </row>
    <row r="115" s="39" customFormat="1" ht="17.1" customHeight="1" spans="1:20">
      <c r="A115" s="58" t="s">
        <v>476</v>
      </c>
      <c r="B115" s="45">
        <v>8132</v>
      </c>
      <c r="C115" s="45">
        <v>-8100</v>
      </c>
      <c r="D115" s="45">
        <v>0</v>
      </c>
      <c r="E115" s="45">
        <v>0</v>
      </c>
      <c r="F115" s="45">
        <v>-3000</v>
      </c>
      <c r="G115" s="45">
        <v>0</v>
      </c>
      <c r="H115" s="45">
        <v>0</v>
      </c>
      <c r="I115" s="45">
        <v>0</v>
      </c>
      <c r="J115" s="45">
        <v>0</v>
      </c>
      <c r="K115" s="45">
        <v>-4672</v>
      </c>
      <c r="L115" s="45">
        <v>-428</v>
      </c>
      <c r="M115" s="45">
        <v>0</v>
      </c>
      <c r="N115" s="45">
        <v>0</v>
      </c>
      <c r="O115" s="45">
        <v>0</v>
      </c>
      <c r="P115" s="45">
        <v>0</v>
      </c>
      <c r="Q115" s="45">
        <v>32</v>
      </c>
      <c r="R115" s="45">
        <v>32</v>
      </c>
      <c r="S115" s="45">
        <v>0</v>
      </c>
      <c r="T115" s="45">
        <v>0</v>
      </c>
    </row>
    <row r="116" s="39" customFormat="1" ht="17.1" customHeight="1" spans="1:20">
      <c r="A116" s="58" t="s">
        <v>477</v>
      </c>
      <c r="B116" s="45">
        <v>0</v>
      </c>
      <c r="C116" s="45">
        <v>0</v>
      </c>
      <c r="D116" s="45"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</row>
    <row r="117" s="39" customFormat="1" ht="17.1" customHeight="1" spans="1:20">
      <c r="A117" s="58" t="s">
        <v>478</v>
      </c>
      <c r="B117" s="45">
        <v>0</v>
      </c>
      <c r="C117" s="45">
        <v>0</v>
      </c>
      <c r="D117" s="45"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v>0</v>
      </c>
      <c r="R117" s="45">
        <v>0</v>
      </c>
      <c r="S117" s="45">
        <v>0</v>
      </c>
      <c r="T117" s="45">
        <v>0</v>
      </c>
    </row>
    <row r="118" s="39" customFormat="1" ht="17.1" customHeight="1" spans="1:20">
      <c r="A118" s="58" t="s">
        <v>479</v>
      </c>
      <c r="B118" s="45">
        <v>0</v>
      </c>
      <c r="C118" s="45">
        <v>0</v>
      </c>
      <c r="D118" s="45">
        <v>0</v>
      </c>
      <c r="E118" s="45">
        <v>0</v>
      </c>
      <c r="F118" s="45">
        <v>0</v>
      </c>
      <c r="G118" s="45">
        <v>0</v>
      </c>
      <c r="H118" s="45">
        <v>0</v>
      </c>
      <c r="I118" s="45"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</row>
    <row r="119" s="39" customFormat="1" ht="17.1" customHeight="1" spans="1:20">
      <c r="A119" s="58" t="s">
        <v>480</v>
      </c>
      <c r="B119" s="45">
        <v>0</v>
      </c>
      <c r="C119" s="45">
        <v>0</v>
      </c>
      <c r="D119" s="45">
        <v>0</v>
      </c>
      <c r="E119" s="45"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</row>
    <row r="120" s="39" customFormat="1" ht="17.1" customHeight="1" spans="1:20">
      <c r="A120" s="58" t="s">
        <v>481</v>
      </c>
      <c r="B120" s="45">
        <v>0</v>
      </c>
      <c r="C120" s="45">
        <v>0</v>
      </c>
      <c r="D120" s="45">
        <v>0</v>
      </c>
      <c r="E120" s="45">
        <v>0</v>
      </c>
      <c r="F120" s="45"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</row>
    <row r="121" s="39" customFormat="1" ht="17.1" customHeight="1" spans="1:20">
      <c r="A121" s="58" t="s">
        <v>482</v>
      </c>
      <c r="B121" s="45">
        <v>69</v>
      </c>
      <c r="C121" s="45">
        <v>40</v>
      </c>
      <c r="D121" s="45">
        <v>0</v>
      </c>
      <c r="E121" s="45">
        <v>0</v>
      </c>
      <c r="F121" s="45">
        <v>0</v>
      </c>
      <c r="G121" s="45">
        <v>0</v>
      </c>
      <c r="H121" s="45">
        <v>0</v>
      </c>
      <c r="I121" s="45">
        <v>40</v>
      </c>
      <c r="J121" s="45">
        <v>0</v>
      </c>
      <c r="K121" s="45">
        <v>0</v>
      </c>
      <c r="L121" s="45">
        <v>0</v>
      </c>
      <c r="M121" s="45">
        <v>0</v>
      </c>
      <c r="N121" s="45">
        <v>0</v>
      </c>
      <c r="O121" s="45">
        <v>0</v>
      </c>
      <c r="P121" s="45">
        <v>0</v>
      </c>
      <c r="Q121" s="45">
        <v>109</v>
      </c>
      <c r="R121" s="45">
        <v>109</v>
      </c>
      <c r="S121" s="45">
        <v>0</v>
      </c>
      <c r="T121" s="45">
        <v>0</v>
      </c>
    </row>
    <row r="122" s="39" customFormat="1" ht="17.1" customHeight="1" spans="1:20">
      <c r="A122" s="58" t="s">
        <v>483</v>
      </c>
      <c r="B122" s="45">
        <v>439</v>
      </c>
      <c r="C122" s="45">
        <v>392</v>
      </c>
      <c r="D122" s="45">
        <v>0</v>
      </c>
      <c r="E122" s="45">
        <v>100</v>
      </c>
      <c r="F122" s="45">
        <v>168</v>
      </c>
      <c r="G122" s="45">
        <v>0</v>
      </c>
      <c r="H122" s="45">
        <v>0</v>
      </c>
      <c r="I122" s="45">
        <v>124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45">
        <v>0</v>
      </c>
      <c r="P122" s="45">
        <v>0</v>
      </c>
      <c r="Q122" s="45">
        <v>831</v>
      </c>
      <c r="R122" s="45">
        <v>831</v>
      </c>
      <c r="S122" s="45">
        <v>0</v>
      </c>
      <c r="T122" s="45">
        <v>0</v>
      </c>
    </row>
    <row r="123" s="39" customFormat="1" ht="17.1" customHeight="1" spans="1:20">
      <c r="A123" s="58" t="s">
        <v>484</v>
      </c>
      <c r="B123" s="45">
        <v>0</v>
      </c>
      <c r="C123" s="45">
        <v>0</v>
      </c>
      <c r="D123" s="45">
        <v>0</v>
      </c>
      <c r="E123" s="45">
        <v>0</v>
      </c>
      <c r="F123" s="45">
        <v>0</v>
      </c>
      <c r="G123" s="45">
        <v>0</v>
      </c>
      <c r="H123" s="45"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45">
        <v>0</v>
      </c>
      <c r="P123" s="45">
        <v>0</v>
      </c>
      <c r="Q123" s="45">
        <v>0</v>
      </c>
      <c r="R123" s="45">
        <v>0</v>
      </c>
      <c r="S123" s="45">
        <v>0</v>
      </c>
      <c r="T123" s="45">
        <v>0</v>
      </c>
    </row>
    <row r="124" s="39" customFormat="1" ht="17.1" customHeight="1" spans="1:20">
      <c r="A124" s="58" t="s">
        <v>485</v>
      </c>
      <c r="B124" s="45">
        <v>0</v>
      </c>
      <c r="C124" s="45">
        <v>0</v>
      </c>
      <c r="D124" s="45">
        <v>0</v>
      </c>
      <c r="E124" s="45">
        <v>0</v>
      </c>
      <c r="F124" s="45">
        <v>0</v>
      </c>
      <c r="G124" s="45">
        <v>0</v>
      </c>
      <c r="H124" s="45">
        <v>0</v>
      </c>
      <c r="I124" s="45">
        <v>0</v>
      </c>
      <c r="J124" s="45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</v>
      </c>
      <c r="Q124" s="45">
        <v>0</v>
      </c>
      <c r="R124" s="45">
        <v>0</v>
      </c>
      <c r="S124" s="45">
        <v>0</v>
      </c>
      <c r="T124" s="45">
        <v>0</v>
      </c>
    </row>
    <row r="125" s="39" customFormat="1" ht="17.1" customHeight="1" spans="1:20">
      <c r="A125" s="58" t="s">
        <v>486</v>
      </c>
      <c r="B125" s="45">
        <v>0</v>
      </c>
      <c r="C125" s="45">
        <v>0</v>
      </c>
      <c r="D125" s="45">
        <v>0</v>
      </c>
      <c r="E125" s="45">
        <v>0</v>
      </c>
      <c r="F125" s="45">
        <v>0</v>
      </c>
      <c r="G125" s="45"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45">
        <v>0</v>
      </c>
      <c r="R125" s="45">
        <v>0</v>
      </c>
      <c r="S125" s="45">
        <v>0</v>
      </c>
      <c r="T125" s="45">
        <v>0</v>
      </c>
    </row>
    <row r="126" s="39" customFormat="1" ht="17.1" customHeight="1" spans="1:20">
      <c r="A126" s="58" t="s">
        <v>487</v>
      </c>
      <c r="B126" s="45">
        <v>1630</v>
      </c>
      <c r="C126" s="45">
        <v>-1164</v>
      </c>
      <c r="D126" s="45">
        <v>0</v>
      </c>
      <c r="E126" s="45">
        <v>0</v>
      </c>
      <c r="F126" s="45">
        <v>0</v>
      </c>
      <c r="G126" s="45">
        <v>0</v>
      </c>
      <c r="H126" s="45">
        <v>0</v>
      </c>
      <c r="I126" s="45">
        <v>0</v>
      </c>
      <c r="J126" s="45">
        <v>0</v>
      </c>
      <c r="K126" s="45">
        <v>-1164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466</v>
      </c>
      <c r="R126" s="45">
        <v>0</v>
      </c>
      <c r="S126" s="45">
        <v>466</v>
      </c>
      <c r="T126" s="45">
        <v>466</v>
      </c>
    </row>
    <row r="127" s="39" customFormat="1" ht="17.1" customHeight="1" spans="1:20">
      <c r="A127" s="58" t="s">
        <v>488</v>
      </c>
      <c r="B127" s="45">
        <v>12236</v>
      </c>
      <c r="C127" s="45">
        <v>-10852</v>
      </c>
      <c r="D127" s="45">
        <v>0</v>
      </c>
      <c r="E127" s="45">
        <v>0</v>
      </c>
      <c r="F127" s="45">
        <v>-5557</v>
      </c>
      <c r="G127" s="45">
        <v>0</v>
      </c>
      <c r="H127" s="45">
        <v>0</v>
      </c>
      <c r="I127" s="45">
        <v>114</v>
      </c>
      <c r="J127" s="45">
        <v>0</v>
      </c>
      <c r="K127" s="45">
        <v>-5409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1384</v>
      </c>
      <c r="R127" s="45">
        <v>1384</v>
      </c>
      <c r="S127" s="45">
        <v>0</v>
      </c>
      <c r="T127" s="45">
        <v>0</v>
      </c>
    </row>
    <row r="128" s="39" customFormat="1" ht="17.1" customHeight="1" spans="1:20">
      <c r="A128" s="58" t="s">
        <v>489</v>
      </c>
      <c r="B128" s="45">
        <v>768</v>
      </c>
      <c r="C128" s="45">
        <v>-214</v>
      </c>
      <c r="D128" s="45">
        <v>0</v>
      </c>
      <c r="E128" s="45">
        <v>0</v>
      </c>
      <c r="F128" s="45"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-214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45">
        <v>554</v>
      </c>
      <c r="R128" s="45">
        <v>554</v>
      </c>
      <c r="S128" s="45">
        <v>0</v>
      </c>
      <c r="T128" s="45">
        <v>0</v>
      </c>
    </row>
    <row r="129" s="39" customFormat="1" ht="17.1" customHeight="1" spans="1:20">
      <c r="A129" s="58" t="s">
        <v>490</v>
      </c>
      <c r="B129" s="45">
        <v>500</v>
      </c>
      <c r="C129" s="45">
        <v>280</v>
      </c>
      <c r="D129" s="45">
        <v>0</v>
      </c>
      <c r="E129" s="45">
        <v>0</v>
      </c>
      <c r="F129" s="45">
        <v>166</v>
      </c>
      <c r="G129" s="45">
        <v>0</v>
      </c>
      <c r="H129" s="45">
        <v>0</v>
      </c>
      <c r="I129" s="45">
        <v>114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780</v>
      </c>
      <c r="R129" s="45">
        <v>780</v>
      </c>
      <c r="S129" s="45">
        <v>0</v>
      </c>
      <c r="T129" s="45">
        <v>0</v>
      </c>
    </row>
    <row r="130" s="39" customFormat="1" ht="17.1" customHeight="1" spans="1:20">
      <c r="A130" s="58" t="s">
        <v>491</v>
      </c>
      <c r="B130" s="45">
        <v>1000</v>
      </c>
      <c r="C130" s="45">
        <v>-950</v>
      </c>
      <c r="D130" s="45">
        <v>0</v>
      </c>
      <c r="E130" s="45">
        <v>0</v>
      </c>
      <c r="F130" s="45">
        <v>0</v>
      </c>
      <c r="G130" s="45">
        <v>0</v>
      </c>
      <c r="H130" s="45">
        <v>0</v>
      </c>
      <c r="I130" s="45">
        <v>0</v>
      </c>
      <c r="J130" s="45">
        <v>0</v>
      </c>
      <c r="K130" s="45">
        <v>-950</v>
      </c>
      <c r="L130" s="45">
        <v>0</v>
      </c>
      <c r="M130" s="45">
        <v>0</v>
      </c>
      <c r="N130" s="45">
        <v>0</v>
      </c>
      <c r="O130" s="45">
        <v>0</v>
      </c>
      <c r="P130" s="45">
        <v>0</v>
      </c>
      <c r="Q130" s="45">
        <v>50</v>
      </c>
      <c r="R130" s="45">
        <v>50</v>
      </c>
      <c r="S130" s="45">
        <v>0</v>
      </c>
      <c r="T130" s="45">
        <v>0</v>
      </c>
    </row>
    <row r="131" s="39" customFormat="1" ht="17.1" customHeight="1" spans="1:20">
      <c r="A131" s="58" t="s">
        <v>492</v>
      </c>
      <c r="B131" s="45">
        <v>950</v>
      </c>
      <c r="C131" s="45">
        <v>-950</v>
      </c>
      <c r="D131" s="45">
        <v>0</v>
      </c>
      <c r="E131" s="45">
        <v>0</v>
      </c>
      <c r="F131" s="45">
        <v>0</v>
      </c>
      <c r="G131" s="45">
        <v>0</v>
      </c>
      <c r="H131" s="45">
        <v>0</v>
      </c>
      <c r="I131" s="45">
        <v>0</v>
      </c>
      <c r="J131" s="45">
        <v>0</v>
      </c>
      <c r="K131" s="45">
        <v>-950</v>
      </c>
      <c r="L131" s="45">
        <v>0</v>
      </c>
      <c r="M131" s="45">
        <v>0</v>
      </c>
      <c r="N131" s="45">
        <v>0</v>
      </c>
      <c r="O131" s="45">
        <v>0</v>
      </c>
      <c r="P131" s="45">
        <v>0</v>
      </c>
      <c r="Q131" s="45">
        <v>0</v>
      </c>
      <c r="R131" s="45">
        <v>0</v>
      </c>
      <c r="S131" s="45">
        <v>0</v>
      </c>
      <c r="T131" s="45">
        <v>0</v>
      </c>
    </row>
    <row r="132" s="39" customFormat="1" ht="17.1" customHeight="1" spans="1:20">
      <c r="A132" s="58" t="s">
        <v>493</v>
      </c>
      <c r="B132" s="45">
        <v>0</v>
      </c>
      <c r="C132" s="45">
        <v>0</v>
      </c>
      <c r="D132" s="45">
        <v>0</v>
      </c>
      <c r="E132" s="45">
        <v>0</v>
      </c>
      <c r="F132" s="45">
        <v>0</v>
      </c>
      <c r="G132" s="45">
        <v>0</v>
      </c>
      <c r="H132" s="45">
        <v>0</v>
      </c>
      <c r="I132" s="45">
        <v>0</v>
      </c>
      <c r="J132" s="45">
        <v>0</v>
      </c>
      <c r="K132" s="45">
        <v>0</v>
      </c>
      <c r="L132" s="45">
        <v>0</v>
      </c>
      <c r="M132" s="45">
        <v>0</v>
      </c>
      <c r="N132" s="45">
        <v>0</v>
      </c>
      <c r="O132" s="45">
        <v>0</v>
      </c>
      <c r="P132" s="45">
        <v>0</v>
      </c>
      <c r="Q132" s="45">
        <v>0</v>
      </c>
      <c r="R132" s="45">
        <v>0</v>
      </c>
      <c r="S132" s="45">
        <v>0</v>
      </c>
      <c r="T132" s="45">
        <v>0</v>
      </c>
    </row>
    <row r="133" s="39" customFormat="1" ht="17.1" customHeight="1" spans="1:20">
      <c r="A133" s="58" t="s">
        <v>494</v>
      </c>
      <c r="B133" s="45">
        <v>9018</v>
      </c>
      <c r="C133" s="45">
        <v>-9018</v>
      </c>
      <c r="D133" s="45">
        <v>0</v>
      </c>
      <c r="E133" s="45">
        <v>0</v>
      </c>
      <c r="F133" s="45">
        <v>-5723</v>
      </c>
      <c r="G133" s="45">
        <v>0</v>
      </c>
      <c r="H133" s="45">
        <v>0</v>
      </c>
      <c r="I133" s="45">
        <v>0</v>
      </c>
      <c r="J133" s="45">
        <v>0</v>
      </c>
      <c r="K133" s="45">
        <v>-3295</v>
      </c>
      <c r="L133" s="45">
        <v>0</v>
      </c>
      <c r="M133" s="45">
        <v>0</v>
      </c>
      <c r="N133" s="45">
        <v>0</v>
      </c>
      <c r="O133" s="45">
        <v>0</v>
      </c>
      <c r="P133" s="45">
        <v>0</v>
      </c>
      <c r="Q133" s="45">
        <v>0</v>
      </c>
      <c r="R133" s="45">
        <v>0</v>
      </c>
      <c r="S133" s="45">
        <v>0</v>
      </c>
      <c r="T133" s="45">
        <v>0</v>
      </c>
    </row>
    <row r="134" s="39" customFormat="1" ht="17.1" customHeight="1" spans="1:20">
      <c r="A134" s="58" t="s">
        <v>495</v>
      </c>
      <c r="B134" s="45">
        <v>13909</v>
      </c>
      <c r="C134" s="45">
        <v>-3426</v>
      </c>
      <c r="D134" s="45">
        <v>0</v>
      </c>
      <c r="E134" s="45">
        <v>379</v>
      </c>
      <c r="F134" s="45">
        <v>-236</v>
      </c>
      <c r="G134" s="45">
        <v>0</v>
      </c>
      <c r="H134" s="45">
        <v>0</v>
      </c>
      <c r="I134" s="45">
        <v>764</v>
      </c>
      <c r="J134" s="45">
        <v>0</v>
      </c>
      <c r="K134" s="45">
        <v>-3333</v>
      </c>
      <c r="L134" s="45">
        <v>-1000</v>
      </c>
      <c r="M134" s="45">
        <v>0</v>
      </c>
      <c r="N134" s="45">
        <v>0</v>
      </c>
      <c r="O134" s="45">
        <v>0</v>
      </c>
      <c r="P134" s="45">
        <v>0</v>
      </c>
      <c r="Q134" s="45">
        <v>10483</v>
      </c>
      <c r="R134" s="45">
        <v>10153</v>
      </c>
      <c r="S134" s="45">
        <v>330</v>
      </c>
      <c r="T134" s="45">
        <v>330</v>
      </c>
    </row>
    <row r="135" s="39" customFormat="1" ht="17.1" customHeight="1" spans="1:20">
      <c r="A135" s="58" t="s">
        <v>496</v>
      </c>
      <c r="B135" s="45">
        <v>5085</v>
      </c>
      <c r="C135" s="45">
        <v>843</v>
      </c>
      <c r="D135" s="45">
        <v>0</v>
      </c>
      <c r="E135" s="45">
        <v>302</v>
      </c>
      <c r="F135" s="45">
        <v>303</v>
      </c>
      <c r="G135" s="45">
        <v>0</v>
      </c>
      <c r="H135" s="45">
        <v>0</v>
      </c>
      <c r="I135" s="45">
        <v>238</v>
      </c>
      <c r="J135" s="45">
        <v>0</v>
      </c>
      <c r="K135" s="45">
        <v>0</v>
      </c>
      <c r="L135" s="45">
        <v>0</v>
      </c>
      <c r="M135" s="45">
        <v>0</v>
      </c>
      <c r="N135" s="45">
        <v>0</v>
      </c>
      <c r="O135" s="45">
        <v>0</v>
      </c>
      <c r="P135" s="45">
        <v>0</v>
      </c>
      <c r="Q135" s="45">
        <v>5928</v>
      </c>
      <c r="R135" s="45">
        <v>5928</v>
      </c>
      <c r="S135" s="45">
        <v>0</v>
      </c>
      <c r="T135" s="45">
        <v>0</v>
      </c>
    </row>
    <row r="136" s="39" customFormat="1" ht="17.1" customHeight="1" spans="1:20">
      <c r="A136" s="58" t="s">
        <v>497</v>
      </c>
      <c r="B136" s="45">
        <v>2105</v>
      </c>
      <c r="C136" s="45">
        <v>-212</v>
      </c>
      <c r="D136" s="45">
        <v>0</v>
      </c>
      <c r="E136" s="45">
        <v>0</v>
      </c>
      <c r="F136" s="45">
        <v>0</v>
      </c>
      <c r="G136" s="45">
        <v>0</v>
      </c>
      <c r="H136" s="45">
        <v>0</v>
      </c>
      <c r="I136" s="45">
        <v>0</v>
      </c>
      <c r="J136" s="45">
        <v>0</v>
      </c>
      <c r="K136" s="45">
        <v>-212</v>
      </c>
      <c r="L136" s="45">
        <v>0</v>
      </c>
      <c r="M136" s="45">
        <v>0</v>
      </c>
      <c r="N136" s="45">
        <v>0</v>
      </c>
      <c r="O136" s="45">
        <v>0</v>
      </c>
      <c r="P136" s="45">
        <v>0</v>
      </c>
      <c r="Q136" s="45">
        <v>1893</v>
      </c>
      <c r="R136" s="45">
        <v>1893</v>
      </c>
      <c r="S136" s="45">
        <v>0</v>
      </c>
      <c r="T136" s="45">
        <v>0</v>
      </c>
    </row>
    <row r="137" s="39" customFormat="1" ht="17.1" customHeight="1" spans="1:20">
      <c r="A137" s="58" t="s">
        <v>498</v>
      </c>
      <c r="B137" s="45">
        <v>1024</v>
      </c>
      <c r="C137" s="45">
        <v>336</v>
      </c>
      <c r="D137" s="45">
        <v>0</v>
      </c>
      <c r="E137" s="45">
        <v>77</v>
      </c>
      <c r="F137" s="45">
        <v>102</v>
      </c>
      <c r="G137" s="45">
        <v>0</v>
      </c>
      <c r="H137" s="45">
        <v>0</v>
      </c>
      <c r="I137" s="45">
        <v>157</v>
      </c>
      <c r="J137" s="45">
        <v>0</v>
      </c>
      <c r="K137" s="45">
        <v>0</v>
      </c>
      <c r="L137" s="45">
        <v>0</v>
      </c>
      <c r="M137" s="45">
        <v>0</v>
      </c>
      <c r="N137" s="45">
        <v>0</v>
      </c>
      <c r="O137" s="45">
        <v>0</v>
      </c>
      <c r="P137" s="45">
        <v>0</v>
      </c>
      <c r="Q137" s="45">
        <v>1360</v>
      </c>
      <c r="R137" s="45">
        <v>1360</v>
      </c>
      <c r="S137" s="45">
        <v>0</v>
      </c>
      <c r="T137" s="45">
        <v>0</v>
      </c>
    </row>
    <row r="138" s="39" customFormat="1" ht="17.1" customHeight="1" spans="1:20">
      <c r="A138" s="58" t="s">
        <v>499</v>
      </c>
      <c r="B138" s="45">
        <v>0</v>
      </c>
      <c r="C138" s="45">
        <v>0</v>
      </c>
      <c r="D138" s="45">
        <v>0</v>
      </c>
      <c r="E138" s="45">
        <v>0</v>
      </c>
      <c r="F138" s="45">
        <v>0</v>
      </c>
      <c r="G138" s="45">
        <v>0</v>
      </c>
      <c r="H138" s="45">
        <v>0</v>
      </c>
      <c r="I138" s="45">
        <v>0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45">
        <v>0</v>
      </c>
      <c r="P138" s="45">
        <v>0</v>
      </c>
      <c r="Q138" s="45">
        <v>0</v>
      </c>
      <c r="R138" s="45">
        <v>0</v>
      </c>
      <c r="S138" s="45">
        <v>0</v>
      </c>
      <c r="T138" s="45">
        <v>0</v>
      </c>
    </row>
    <row r="139" s="39" customFormat="1" ht="17.1" customHeight="1" spans="1:20">
      <c r="A139" s="58" t="s">
        <v>500</v>
      </c>
      <c r="B139" s="45">
        <v>2530</v>
      </c>
      <c r="C139" s="45">
        <v>-2488</v>
      </c>
      <c r="D139" s="45">
        <v>0</v>
      </c>
      <c r="E139" s="45">
        <v>0</v>
      </c>
      <c r="F139" s="45">
        <v>-500</v>
      </c>
      <c r="G139" s="45">
        <v>0</v>
      </c>
      <c r="H139" s="45">
        <v>0</v>
      </c>
      <c r="I139" s="45">
        <v>0</v>
      </c>
      <c r="J139" s="45">
        <v>0</v>
      </c>
      <c r="K139" s="45">
        <v>-1488</v>
      </c>
      <c r="L139" s="45">
        <v>-500</v>
      </c>
      <c r="M139" s="45">
        <v>0</v>
      </c>
      <c r="N139" s="45">
        <v>0</v>
      </c>
      <c r="O139" s="45">
        <v>0</v>
      </c>
      <c r="P139" s="45">
        <v>0</v>
      </c>
      <c r="Q139" s="45">
        <v>42</v>
      </c>
      <c r="R139" s="45">
        <v>42</v>
      </c>
      <c r="S139" s="45">
        <v>0</v>
      </c>
      <c r="T139" s="45">
        <v>0</v>
      </c>
    </row>
    <row r="140" s="39" customFormat="1" ht="17.1" customHeight="1" spans="1:20">
      <c r="A140" s="58" t="s">
        <v>501</v>
      </c>
      <c r="B140" s="45">
        <v>270</v>
      </c>
      <c r="C140" s="45">
        <v>-270</v>
      </c>
      <c r="D140" s="45">
        <v>0</v>
      </c>
      <c r="E140" s="45">
        <v>0</v>
      </c>
      <c r="F140" s="45"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-270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  <c r="R140" s="45">
        <v>0</v>
      </c>
      <c r="S140" s="45">
        <v>0</v>
      </c>
      <c r="T140" s="45">
        <v>0</v>
      </c>
    </row>
    <row r="141" s="39" customFormat="1" ht="17.1" customHeight="1" spans="1:20">
      <c r="A141" s="58" t="s">
        <v>502</v>
      </c>
      <c r="B141" s="45">
        <v>2195</v>
      </c>
      <c r="C141" s="45">
        <v>-1929</v>
      </c>
      <c r="D141" s="45">
        <v>0</v>
      </c>
      <c r="E141" s="45">
        <v>0</v>
      </c>
      <c r="F141" s="45">
        <v>-500</v>
      </c>
      <c r="G141" s="45">
        <v>0</v>
      </c>
      <c r="H141" s="45">
        <v>0</v>
      </c>
      <c r="I141" s="45">
        <v>0</v>
      </c>
      <c r="J141" s="45">
        <v>0</v>
      </c>
      <c r="K141" s="45">
        <v>-929</v>
      </c>
      <c r="L141" s="45">
        <v>-500</v>
      </c>
      <c r="M141" s="45">
        <v>0</v>
      </c>
      <c r="N141" s="45">
        <v>0</v>
      </c>
      <c r="O141" s="45">
        <v>0</v>
      </c>
      <c r="P141" s="45">
        <v>0</v>
      </c>
      <c r="Q141" s="45">
        <v>266</v>
      </c>
      <c r="R141" s="45">
        <v>266</v>
      </c>
      <c r="S141" s="45">
        <v>0</v>
      </c>
      <c r="T141" s="45">
        <v>0</v>
      </c>
    </row>
    <row r="142" s="39" customFormat="1" ht="17.1" customHeight="1" spans="1:20">
      <c r="A142" s="58" t="s">
        <v>503</v>
      </c>
      <c r="B142" s="45">
        <v>200</v>
      </c>
      <c r="C142" s="45">
        <v>728</v>
      </c>
      <c r="D142" s="45">
        <v>0</v>
      </c>
      <c r="E142" s="45">
        <v>0</v>
      </c>
      <c r="F142" s="45">
        <v>359</v>
      </c>
      <c r="G142" s="45">
        <v>0</v>
      </c>
      <c r="H142" s="45">
        <v>0</v>
      </c>
      <c r="I142" s="45">
        <v>369</v>
      </c>
      <c r="J142" s="45">
        <v>0</v>
      </c>
      <c r="K142" s="45">
        <v>0</v>
      </c>
      <c r="L142" s="45">
        <v>0</v>
      </c>
      <c r="M142" s="45">
        <v>0</v>
      </c>
      <c r="N142" s="45">
        <v>0</v>
      </c>
      <c r="O142" s="45">
        <v>0</v>
      </c>
      <c r="P142" s="45">
        <v>0</v>
      </c>
      <c r="Q142" s="45">
        <v>928</v>
      </c>
      <c r="R142" s="45">
        <v>598</v>
      </c>
      <c r="S142" s="45">
        <v>330</v>
      </c>
      <c r="T142" s="45">
        <v>330</v>
      </c>
    </row>
    <row r="143" s="39" customFormat="1" ht="17.1" customHeight="1" spans="1:20">
      <c r="A143" s="58" t="s">
        <v>504</v>
      </c>
      <c r="B143" s="45">
        <v>0</v>
      </c>
      <c r="C143" s="45">
        <v>0</v>
      </c>
      <c r="D143" s="45">
        <v>0</v>
      </c>
      <c r="E143" s="45">
        <v>0</v>
      </c>
      <c r="F143" s="45">
        <v>0</v>
      </c>
      <c r="G143" s="45">
        <v>0</v>
      </c>
      <c r="H143" s="45">
        <v>0</v>
      </c>
      <c r="I143" s="45">
        <v>0</v>
      </c>
      <c r="J143" s="45">
        <v>0</v>
      </c>
      <c r="K143" s="45">
        <v>0</v>
      </c>
      <c r="L143" s="45">
        <v>0</v>
      </c>
      <c r="M143" s="45">
        <v>0</v>
      </c>
      <c r="N143" s="45">
        <v>0</v>
      </c>
      <c r="O143" s="45">
        <v>0</v>
      </c>
      <c r="P143" s="45">
        <v>0</v>
      </c>
      <c r="Q143" s="45">
        <v>0</v>
      </c>
      <c r="R143" s="45">
        <v>0</v>
      </c>
      <c r="S143" s="45">
        <v>0</v>
      </c>
      <c r="T143" s="45">
        <v>0</v>
      </c>
    </row>
    <row r="144" s="39" customFormat="1" ht="17.1" customHeight="1" spans="1:20">
      <c r="A144" s="58" t="s">
        <v>505</v>
      </c>
      <c r="B144" s="45">
        <v>500</v>
      </c>
      <c r="C144" s="45">
        <v>-434</v>
      </c>
      <c r="D144" s="45">
        <v>0</v>
      </c>
      <c r="E144" s="45">
        <v>0</v>
      </c>
      <c r="F144" s="45">
        <v>0</v>
      </c>
      <c r="G144" s="45">
        <v>0</v>
      </c>
      <c r="H144" s="45">
        <v>0</v>
      </c>
      <c r="I144" s="45">
        <v>0</v>
      </c>
      <c r="J144" s="45">
        <v>0</v>
      </c>
      <c r="K144" s="45">
        <v>-434</v>
      </c>
      <c r="L144" s="45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66</v>
      </c>
      <c r="R144" s="45">
        <v>66</v>
      </c>
      <c r="S144" s="45">
        <v>0</v>
      </c>
      <c r="T144" s="45">
        <v>0</v>
      </c>
    </row>
    <row r="145" s="39" customFormat="1" ht="17.1" customHeight="1" spans="1:20">
      <c r="A145" s="58" t="s">
        <v>506</v>
      </c>
      <c r="B145" s="45">
        <v>1740</v>
      </c>
      <c r="C145" s="45">
        <v>25855</v>
      </c>
      <c r="D145" s="45">
        <v>0</v>
      </c>
      <c r="E145" s="45">
        <v>532</v>
      </c>
      <c r="F145" s="45">
        <v>5382</v>
      </c>
      <c r="G145" s="45">
        <v>0</v>
      </c>
      <c r="H145" s="45">
        <v>0</v>
      </c>
      <c r="I145" s="45">
        <v>12205</v>
      </c>
      <c r="J145" s="45">
        <v>0</v>
      </c>
      <c r="K145" s="45">
        <v>7736</v>
      </c>
      <c r="L145" s="45">
        <v>0</v>
      </c>
      <c r="M145" s="45">
        <v>0</v>
      </c>
      <c r="N145" s="45">
        <v>0</v>
      </c>
      <c r="O145" s="45">
        <v>0</v>
      </c>
      <c r="P145" s="45">
        <v>0</v>
      </c>
      <c r="Q145" s="45">
        <v>27595</v>
      </c>
      <c r="R145" s="45">
        <v>27595</v>
      </c>
      <c r="S145" s="45">
        <v>0</v>
      </c>
      <c r="T145" s="45">
        <v>0</v>
      </c>
    </row>
    <row r="146" s="39" customFormat="1" ht="17.1" customHeight="1" spans="1:20">
      <c r="A146" s="58" t="s">
        <v>507</v>
      </c>
      <c r="B146" s="45">
        <v>975</v>
      </c>
      <c r="C146" s="45">
        <v>7934</v>
      </c>
      <c r="D146" s="45">
        <v>0</v>
      </c>
      <c r="E146" s="45">
        <v>356</v>
      </c>
      <c r="F146" s="45">
        <v>1264</v>
      </c>
      <c r="G146" s="45">
        <v>0</v>
      </c>
      <c r="H146" s="45">
        <v>0</v>
      </c>
      <c r="I146" s="45">
        <v>3257</v>
      </c>
      <c r="J146" s="45">
        <v>0</v>
      </c>
      <c r="K146" s="45">
        <v>3057</v>
      </c>
      <c r="L146" s="45">
        <v>0</v>
      </c>
      <c r="M146" s="45">
        <v>0</v>
      </c>
      <c r="N146" s="45">
        <v>0</v>
      </c>
      <c r="O146" s="45">
        <v>0</v>
      </c>
      <c r="P146" s="45">
        <v>0</v>
      </c>
      <c r="Q146" s="45">
        <v>8909</v>
      </c>
      <c r="R146" s="45">
        <v>8909</v>
      </c>
      <c r="S146" s="45">
        <v>0</v>
      </c>
      <c r="T146" s="45">
        <v>0</v>
      </c>
    </row>
    <row r="147" s="39" customFormat="1" ht="17.1" customHeight="1" spans="1:20">
      <c r="A147" s="58" t="s">
        <v>508</v>
      </c>
      <c r="B147" s="45">
        <v>0</v>
      </c>
      <c r="C147" s="45">
        <v>0</v>
      </c>
      <c r="D147" s="45">
        <v>0</v>
      </c>
      <c r="E147" s="45">
        <v>0</v>
      </c>
      <c r="F147" s="45">
        <v>0</v>
      </c>
      <c r="G147" s="45">
        <v>0</v>
      </c>
      <c r="H147" s="45">
        <v>0</v>
      </c>
      <c r="I147" s="45">
        <v>0</v>
      </c>
      <c r="J147" s="45">
        <v>0</v>
      </c>
      <c r="K147" s="45">
        <v>0</v>
      </c>
      <c r="L147" s="45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0</v>
      </c>
      <c r="R147" s="45">
        <v>0</v>
      </c>
      <c r="S147" s="45">
        <v>0</v>
      </c>
      <c r="T147" s="45">
        <v>0</v>
      </c>
    </row>
    <row r="148" s="39" customFormat="1" ht="17.1" customHeight="1" spans="1:20">
      <c r="A148" s="58" t="s">
        <v>509</v>
      </c>
      <c r="B148" s="45">
        <v>200</v>
      </c>
      <c r="C148" s="45">
        <v>1211</v>
      </c>
      <c r="D148" s="45">
        <v>0</v>
      </c>
      <c r="E148" s="45">
        <v>176</v>
      </c>
      <c r="F148" s="45">
        <v>471</v>
      </c>
      <c r="G148" s="45">
        <v>0</v>
      </c>
      <c r="H148" s="45">
        <v>0</v>
      </c>
      <c r="I148" s="45">
        <v>564</v>
      </c>
      <c r="J148" s="45">
        <v>0</v>
      </c>
      <c r="K148" s="45">
        <v>0</v>
      </c>
      <c r="L148" s="45">
        <v>0</v>
      </c>
      <c r="M148" s="45">
        <v>0</v>
      </c>
      <c r="N148" s="45">
        <v>0</v>
      </c>
      <c r="O148" s="45">
        <v>0</v>
      </c>
      <c r="P148" s="45">
        <v>0</v>
      </c>
      <c r="Q148" s="45">
        <v>1411</v>
      </c>
      <c r="R148" s="45">
        <v>1411</v>
      </c>
      <c r="S148" s="45">
        <v>0</v>
      </c>
      <c r="T148" s="45">
        <v>0</v>
      </c>
    </row>
    <row r="149" s="39" customFormat="1" ht="29.25" customHeight="1" spans="1:20">
      <c r="A149" s="58" t="s">
        <v>510</v>
      </c>
      <c r="B149" s="45">
        <v>0</v>
      </c>
      <c r="C149" s="45">
        <v>1294</v>
      </c>
      <c r="D149" s="45">
        <v>0</v>
      </c>
      <c r="E149" s="45">
        <v>0</v>
      </c>
      <c r="F149" s="45">
        <v>1146</v>
      </c>
      <c r="G149" s="45">
        <v>0</v>
      </c>
      <c r="H149" s="45">
        <v>0</v>
      </c>
      <c r="I149" s="45">
        <v>148</v>
      </c>
      <c r="J149" s="45">
        <v>0</v>
      </c>
      <c r="K149" s="45">
        <v>0</v>
      </c>
      <c r="L149" s="45">
        <v>0</v>
      </c>
      <c r="M149" s="45">
        <v>0</v>
      </c>
      <c r="N149" s="45">
        <v>0</v>
      </c>
      <c r="O149" s="45">
        <v>0</v>
      </c>
      <c r="P149" s="45">
        <v>0</v>
      </c>
      <c r="Q149" s="45">
        <v>1294</v>
      </c>
      <c r="R149" s="45">
        <v>1294</v>
      </c>
      <c r="S149" s="45">
        <v>0</v>
      </c>
      <c r="T149" s="45">
        <v>0</v>
      </c>
    </row>
    <row r="150" s="39" customFormat="1" ht="17.1" customHeight="1" spans="1:20">
      <c r="A150" s="58" t="s">
        <v>511</v>
      </c>
      <c r="B150" s="45">
        <v>25</v>
      </c>
      <c r="C150" s="45">
        <v>0</v>
      </c>
      <c r="D150" s="45">
        <v>0</v>
      </c>
      <c r="E150" s="45">
        <v>0</v>
      </c>
      <c r="F150" s="45">
        <v>0</v>
      </c>
      <c r="G150" s="45">
        <v>0</v>
      </c>
      <c r="H150" s="45">
        <v>0</v>
      </c>
      <c r="I150" s="45">
        <v>0</v>
      </c>
      <c r="J150" s="45">
        <v>0</v>
      </c>
      <c r="K150" s="45">
        <v>0</v>
      </c>
      <c r="L150" s="45">
        <v>0</v>
      </c>
      <c r="M150" s="45">
        <v>0</v>
      </c>
      <c r="N150" s="45">
        <v>0</v>
      </c>
      <c r="O150" s="45">
        <v>0</v>
      </c>
      <c r="P150" s="45">
        <v>0</v>
      </c>
      <c r="Q150" s="45">
        <v>25</v>
      </c>
      <c r="R150" s="45">
        <v>25</v>
      </c>
      <c r="S150" s="45">
        <v>0</v>
      </c>
      <c r="T150" s="45">
        <v>0</v>
      </c>
    </row>
    <row r="151" s="39" customFormat="1" ht="17.1" customHeight="1" spans="1:20">
      <c r="A151" s="58" t="s">
        <v>512</v>
      </c>
      <c r="B151" s="45">
        <v>0</v>
      </c>
      <c r="C151" s="45">
        <v>8803</v>
      </c>
      <c r="D151" s="45">
        <v>0</v>
      </c>
      <c r="E151" s="45">
        <v>0</v>
      </c>
      <c r="F151" s="45">
        <v>1764</v>
      </c>
      <c r="G151" s="45">
        <v>0</v>
      </c>
      <c r="H151" s="45">
        <v>0</v>
      </c>
      <c r="I151" s="45">
        <v>4582</v>
      </c>
      <c r="J151" s="45">
        <v>0</v>
      </c>
      <c r="K151" s="45">
        <v>2457</v>
      </c>
      <c r="L151" s="45">
        <v>0</v>
      </c>
      <c r="M151" s="45">
        <v>0</v>
      </c>
      <c r="N151" s="45">
        <v>0</v>
      </c>
      <c r="O151" s="45">
        <v>0</v>
      </c>
      <c r="P151" s="45">
        <v>0</v>
      </c>
      <c r="Q151" s="45">
        <v>8803</v>
      </c>
      <c r="R151" s="45">
        <v>8803</v>
      </c>
      <c r="S151" s="45">
        <v>0</v>
      </c>
      <c r="T151" s="45">
        <v>0</v>
      </c>
    </row>
    <row r="152" s="39" customFormat="1" ht="17.1" customHeight="1" spans="1:20">
      <c r="A152" s="58" t="s">
        <v>513</v>
      </c>
      <c r="B152" s="45">
        <v>540</v>
      </c>
      <c r="C152" s="45">
        <v>6613</v>
      </c>
      <c r="D152" s="45">
        <v>0</v>
      </c>
      <c r="E152" s="45">
        <v>0</v>
      </c>
      <c r="F152" s="45">
        <v>737</v>
      </c>
      <c r="G152" s="45">
        <v>0</v>
      </c>
      <c r="H152" s="45">
        <v>0</v>
      </c>
      <c r="I152" s="45">
        <v>3654</v>
      </c>
      <c r="J152" s="45">
        <v>0</v>
      </c>
      <c r="K152" s="45">
        <v>2222</v>
      </c>
      <c r="L152" s="45">
        <v>0</v>
      </c>
      <c r="M152" s="45">
        <v>0</v>
      </c>
      <c r="N152" s="45">
        <v>0</v>
      </c>
      <c r="O152" s="45">
        <v>0</v>
      </c>
      <c r="P152" s="45">
        <v>0</v>
      </c>
      <c r="Q152" s="45">
        <v>7153</v>
      </c>
      <c r="R152" s="45">
        <v>7153</v>
      </c>
      <c r="S152" s="45">
        <v>0</v>
      </c>
      <c r="T152" s="45">
        <v>0</v>
      </c>
    </row>
    <row r="153" s="39" customFormat="1" ht="17.1" customHeight="1" spans="1:20">
      <c r="A153" s="58" t="s">
        <v>514</v>
      </c>
      <c r="B153" s="45">
        <v>3851</v>
      </c>
      <c r="C153" s="45">
        <v>-2260</v>
      </c>
      <c r="D153" s="45">
        <v>0</v>
      </c>
      <c r="E153" s="45">
        <v>0</v>
      </c>
      <c r="F153" s="45">
        <v>-405</v>
      </c>
      <c r="G153" s="45">
        <v>0</v>
      </c>
      <c r="H153" s="45">
        <v>0</v>
      </c>
      <c r="I153" s="45">
        <v>100</v>
      </c>
      <c r="J153" s="45">
        <v>0</v>
      </c>
      <c r="K153" s="45">
        <v>-860</v>
      </c>
      <c r="L153" s="45">
        <v>-1095</v>
      </c>
      <c r="M153" s="45">
        <v>0</v>
      </c>
      <c r="N153" s="45">
        <v>0</v>
      </c>
      <c r="O153" s="45">
        <v>0</v>
      </c>
      <c r="P153" s="45">
        <v>0</v>
      </c>
      <c r="Q153" s="45">
        <v>1591</v>
      </c>
      <c r="R153" s="45">
        <v>1591</v>
      </c>
      <c r="S153" s="45">
        <v>0</v>
      </c>
      <c r="T153" s="45">
        <v>0</v>
      </c>
    </row>
    <row r="154" s="39" customFormat="1" ht="17.1" customHeight="1" spans="1:20">
      <c r="A154" s="58" t="s">
        <v>515</v>
      </c>
      <c r="B154" s="45">
        <v>310</v>
      </c>
      <c r="C154" s="45">
        <v>10</v>
      </c>
      <c r="D154" s="45">
        <v>0</v>
      </c>
      <c r="E154" s="45">
        <v>0</v>
      </c>
      <c r="F154" s="45">
        <v>0</v>
      </c>
      <c r="G154" s="45">
        <v>0</v>
      </c>
      <c r="H154" s="45">
        <v>0</v>
      </c>
      <c r="I154" s="45">
        <v>10</v>
      </c>
      <c r="J154" s="45">
        <v>0</v>
      </c>
      <c r="K154" s="45">
        <v>0</v>
      </c>
      <c r="L154" s="45">
        <v>0</v>
      </c>
      <c r="M154" s="45">
        <v>0</v>
      </c>
      <c r="N154" s="45">
        <v>0</v>
      </c>
      <c r="O154" s="45">
        <v>0</v>
      </c>
      <c r="P154" s="45">
        <v>0</v>
      </c>
      <c r="Q154" s="45">
        <v>320</v>
      </c>
      <c r="R154" s="45">
        <v>320</v>
      </c>
      <c r="S154" s="45">
        <v>0</v>
      </c>
      <c r="T154" s="45">
        <v>0</v>
      </c>
    </row>
    <row r="155" s="39" customFormat="1" ht="17.1" customHeight="1" spans="1:20">
      <c r="A155" s="58" t="s">
        <v>516</v>
      </c>
      <c r="B155" s="45">
        <v>375</v>
      </c>
      <c r="C155" s="45">
        <v>-235</v>
      </c>
      <c r="D155" s="45">
        <v>0</v>
      </c>
      <c r="E155" s="45">
        <v>0</v>
      </c>
      <c r="F155" s="45">
        <v>0</v>
      </c>
      <c r="G155" s="45">
        <v>0</v>
      </c>
      <c r="H155" s="45">
        <v>0</v>
      </c>
      <c r="I155" s="45">
        <v>0</v>
      </c>
      <c r="J155" s="45">
        <v>0</v>
      </c>
      <c r="K155" s="45">
        <v>-235</v>
      </c>
      <c r="L155" s="45">
        <v>0</v>
      </c>
      <c r="M155" s="45">
        <v>0</v>
      </c>
      <c r="N155" s="45">
        <v>0</v>
      </c>
      <c r="O155" s="45">
        <v>0</v>
      </c>
      <c r="P155" s="45">
        <v>0</v>
      </c>
      <c r="Q155" s="45">
        <v>140</v>
      </c>
      <c r="R155" s="45">
        <v>140</v>
      </c>
      <c r="S155" s="45">
        <v>0</v>
      </c>
      <c r="T155" s="45">
        <v>0</v>
      </c>
    </row>
    <row r="156" s="39" customFormat="1" ht="17.1" customHeight="1" spans="1:20">
      <c r="A156" s="58" t="s">
        <v>517</v>
      </c>
      <c r="B156" s="45">
        <v>0</v>
      </c>
      <c r="C156" s="45">
        <v>0</v>
      </c>
      <c r="D156" s="45">
        <v>0</v>
      </c>
      <c r="E156" s="45">
        <v>0</v>
      </c>
      <c r="F156" s="45">
        <v>0</v>
      </c>
      <c r="G156" s="45">
        <v>0</v>
      </c>
      <c r="H156" s="45">
        <v>0</v>
      </c>
      <c r="I156" s="45">
        <v>0</v>
      </c>
      <c r="J156" s="45">
        <v>0</v>
      </c>
      <c r="K156" s="45">
        <v>0</v>
      </c>
      <c r="L156" s="45">
        <v>0</v>
      </c>
      <c r="M156" s="45">
        <v>0</v>
      </c>
      <c r="N156" s="45">
        <v>0</v>
      </c>
      <c r="O156" s="45">
        <v>0</v>
      </c>
      <c r="P156" s="45">
        <v>0</v>
      </c>
      <c r="Q156" s="45">
        <v>0</v>
      </c>
      <c r="R156" s="45">
        <v>0</v>
      </c>
      <c r="S156" s="45">
        <v>0</v>
      </c>
      <c r="T156" s="45">
        <v>0</v>
      </c>
    </row>
    <row r="157" s="39" customFormat="1" ht="17.1" customHeight="1" spans="1:20">
      <c r="A157" s="58" t="s">
        <v>518</v>
      </c>
      <c r="B157" s="45">
        <v>15</v>
      </c>
      <c r="C157" s="45">
        <v>15</v>
      </c>
      <c r="D157" s="45">
        <v>0</v>
      </c>
      <c r="E157" s="45">
        <v>0</v>
      </c>
      <c r="F157" s="45">
        <v>0</v>
      </c>
      <c r="G157" s="45">
        <v>0</v>
      </c>
      <c r="H157" s="45">
        <v>0</v>
      </c>
      <c r="I157" s="45">
        <v>15</v>
      </c>
      <c r="J157" s="45">
        <v>0</v>
      </c>
      <c r="K157" s="45">
        <v>0</v>
      </c>
      <c r="L157" s="45">
        <v>0</v>
      </c>
      <c r="M157" s="45">
        <v>0</v>
      </c>
      <c r="N157" s="45">
        <v>0</v>
      </c>
      <c r="O157" s="45">
        <v>0</v>
      </c>
      <c r="P157" s="45">
        <v>0</v>
      </c>
      <c r="Q157" s="45">
        <v>30</v>
      </c>
      <c r="R157" s="45">
        <v>30</v>
      </c>
      <c r="S157" s="45">
        <v>0</v>
      </c>
      <c r="T157" s="45">
        <v>0</v>
      </c>
    </row>
    <row r="158" s="39" customFormat="1" ht="17.1" customHeight="1" spans="1:20">
      <c r="A158" s="58" t="s">
        <v>519</v>
      </c>
      <c r="B158" s="45">
        <v>1000</v>
      </c>
      <c r="C158" s="45">
        <v>-345</v>
      </c>
      <c r="D158" s="45">
        <v>0</v>
      </c>
      <c r="E158" s="45">
        <v>0</v>
      </c>
      <c r="F158" s="45">
        <v>0</v>
      </c>
      <c r="G158" s="45">
        <v>0</v>
      </c>
      <c r="H158" s="45">
        <v>0</v>
      </c>
      <c r="I158" s="45">
        <v>0</v>
      </c>
      <c r="J158" s="45">
        <v>0</v>
      </c>
      <c r="K158" s="45">
        <v>-345</v>
      </c>
      <c r="L158" s="45">
        <v>0</v>
      </c>
      <c r="M158" s="45">
        <v>0</v>
      </c>
      <c r="N158" s="45">
        <v>0</v>
      </c>
      <c r="O158" s="45">
        <v>0</v>
      </c>
      <c r="P158" s="45">
        <v>0</v>
      </c>
      <c r="Q158" s="45">
        <v>655</v>
      </c>
      <c r="R158" s="45">
        <v>655</v>
      </c>
      <c r="S158" s="45">
        <v>0</v>
      </c>
      <c r="T158" s="45">
        <v>0</v>
      </c>
    </row>
    <row r="159" s="39" customFormat="1" ht="17.1" customHeight="1" spans="1:20">
      <c r="A159" s="58" t="s">
        <v>520</v>
      </c>
      <c r="B159" s="45">
        <v>131</v>
      </c>
      <c r="C159" s="45">
        <v>33</v>
      </c>
      <c r="D159" s="45">
        <v>0</v>
      </c>
      <c r="E159" s="45">
        <v>0</v>
      </c>
      <c r="F159" s="45">
        <v>0</v>
      </c>
      <c r="G159" s="45">
        <v>0</v>
      </c>
      <c r="H159" s="45">
        <v>0</v>
      </c>
      <c r="I159" s="45">
        <v>33</v>
      </c>
      <c r="J159" s="45">
        <v>0</v>
      </c>
      <c r="K159" s="45">
        <v>0</v>
      </c>
      <c r="L159" s="45">
        <v>0</v>
      </c>
      <c r="M159" s="45">
        <v>0</v>
      </c>
      <c r="N159" s="45">
        <v>0</v>
      </c>
      <c r="O159" s="45">
        <v>0</v>
      </c>
      <c r="P159" s="45">
        <v>0</v>
      </c>
      <c r="Q159" s="45">
        <v>164</v>
      </c>
      <c r="R159" s="45">
        <v>164</v>
      </c>
      <c r="S159" s="45">
        <v>0</v>
      </c>
      <c r="T159" s="45">
        <v>0</v>
      </c>
    </row>
    <row r="160" s="39" customFormat="1" ht="27.75" customHeight="1" spans="1:20">
      <c r="A160" s="58" t="s">
        <v>521</v>
      </c>
      <c r="B160" s="45">
        <v>2020</v>
      </c>
      <c r="C160" s="45">
        <v>-1780</v>
      </c>
      <c r="D160" s="45">
        <v>0</v>
      </c>
      <c r="E160" s="45">
        <v>0</v>
      </c>
      <c r="F160" s="45">
        <v>-405</v>
      </c>
      <c r="G160" s="45">
        <v>0</v>
      </c>
      <c r="H160" s="45">
        <v>0</v>
      </c>
      <c r="I160" s="45">
        <v>0</v>
      </c>
      <c r="J160" s="45">
        <v>0</v>
      </c>
      <c r="K160" s="45">
        <v>-280</v>
      </c>
      <c r="L160" s="45">
        <v>-1095</v>
      </c>
      <c r="M160" s="45">
        <v>0</v>
      </c>
      <c r="N160" s="45">
        <v>0</v>
      </c>
      <c r="O160" s="45">
        <v>0</v>
      </c>
      <c r="P160" s="45">
        <v>0</v>
      </c>
      <c r="Q160" s="45">
        <v>240</v>
      </c>
      <c r="R160" s="45">
        <v>240</v>
      </c>
      <c r="S160" s="45">
        <v>0</v>
      </c>
      <c r="T160" s="45">
        <v>0</v>
      </c>
    </row>
    <row r="161" s="39" customFormat="1" ht="17.1" customHeight="1" spans="1:20">
      <c r="A161" s="58" t="s">
        <v>522</v>
      </c>
      <c r="B161" s="45">
        <v>0</v>
      </c>
      <c r="C161" s="45">
        <v>42</v>
      </c>
      <c r="D161" s="45">
        <v>0</v>
      </c>
      <c r="E161" s="45">
        <v>0</v>
      </c>
      <c r="F161" s="45">
        <v>0</v>
      </c>
      <c r="G161" s="45">
        <v>0</v>
      </c>
      <c r="H161" s="45">
        <v>0</v>
      </c>
      <c r="I161" s="45">
        <v>42</v>
      </c>
      <c r="J161" s="45">
        <v>0</v>
      </c>
      <c r="K161" s="45">
        <v>0</v>
      </c>
      <c r="L161" s="45">
        <v>0</v>
      </c>
      <c r="M161" s="45">
        <v>0</v>
      </c>
      <c r="N161" s="45">
        <v>0</v>
      </c>
      <c r="O161" s="45">
        <v>0</v>
      </c>
      <c r="P161" s="45">
        <v>0</v>
      </c>
      <c r="Q161" s="45">
        <v>42</v>
      </c>
      <c r="R161" s="45">
        <v>42</v>
      </c>
      <c r="S161" s="45">
        <v>0</v>
      </c>
      <c r="T161" s="45">
        <v>0</v>
      </c>
    </row>
    <row r="162" s="39" customFormat="1" ht="17.1" customHeight="1" spans="1:20">
      <c r="A162" s="58" t="s">
        <v>523</v>
      </c>
      <c r="B162" s="45">
        <v>1187</v>
      </c>
      <c r="C162" s="45">
        <v>14</v>
      </c>
      <c r="D162" s="45">
        <v>0</v>
      </c>
      <c r="E162" s="45">
        <v>0</v>
      </c>
      <c r="F162" s="45">
        <v>0</v>
      </c>
      <c r="G162" s="45">
        <v>128</v>
      </c>
      <c r="H162" s="45">
        <v>0</v>
      </c>
      <c r="I162" s="45">
        <v>44</v>
      </c>
      <c r="J162" s="45">
        <v>0</v>
      </c>
      <c r="K162" s="45">
        <v>-158</v>
      </c>
      <c r="L162" s="45">
        <v>0</v>
      </c>
      <c r="M162" s="45">
        <v>0</v>
      </c>
      <c r="N162" s="45">
        <v>0</v>
      </c>
      <c r="O162" s="45">
        <v>0</v>
      </c>
      <c r="P162" s="45">
        <v>0</v>
      </c>
      <c r="Q162" s="45">
        <v>1201</v>
      </c>
      <c r="R162" s="45">
        <v>934</v>
      </c>
      <c r="S162" s="45">
        <v>267</v>
      </c>
      <c r="T162" s="45">
        <v>267</v>
      </c>
    </row>
    <row r="163" s="39" customFormat="1" ht="17.1" customHeight="1" spans="1:20">
      <c r="A163" s="58" t="s">
        <v>524</v>
      </c>
      <c r="B163" s="45">
        <v>336</v>
      </c>
      <c r="C163" s="45">
        <v>-7</v>
      </c>
      <c r="D163" s="45">
        <v>0</v>
      </c>
      <c r="E163" s="45">
        <v>0</v>
      </c>
      <c r="F163" s="45">
        <v>0</v>
      </c>
      <c r="G163" s="45">
        <v>0</v>
      </c>
      <c r="H163" s="45">
        <v>0</v>
      </c>
      <c r="I163" s="45">
        <v>0</v>
      </c>
      <c r="J163" s="45">
        <v>0</v>
      </c>
      <c r="K163" s="45">
        <v>-7</v>
      </c>
      <c r="L163" s="45">
        <v>0</v>
      </c>
      <c r="M163" s="45">
        <v>0</v>
      </c>
      <c r="N163" s="45">
        <v>0</v>
      </c>
      <c r="O163" s="45">
        <v>0</v>
      </c>
      <c r="P163" s="45">
        <v>0</v>
      </c>
      <c r="Q163" s="45">
        <v>329</v>
      </c>
      <c r="R163" s="45">
        <v>329</v>
      </c>
      <c r="S163" s="45">
        <v>0</v>
      </c>
      <c r="T163" s="45">
        <v>0</v>
      </c>
    </row>
    <row r="164" s="39" customFormat="1" ht="17.1" customHeight="1" spans="1:20">
      <c r="A164" s="58" t="s">
        <v>525</v>
      </c>
      <c r="B164" s="45">
        <v>456</v>
      </c>
      <c r="C164" s="45">
        <v>-58</v>
      </c>
      <c r="D164" s="45">
        <v>0</v>
      </c>
      <c r="E164" s="45">
        <v>0</v>
      </c>
      <c r="F164" s="45">
        <v>0</v>
      </c>
      <c r="G164" s="45">
        <v>0</v>
      </c>
      <c r="H164" s="45">
        <v>0</v>
      </c>
      <c r="I164" s="45">
        <v>0</v>
      </c>
      <c r="J164" s="45">
        <v>0</v>
      </c>
      <c r="K164" s="45">
        <v>-58</v>
      </c>
      <c r="L164" s="45">
        <v>0</v>
      </c>
      <c r="M164" s="45">
        <v>0</v>
      </c>
      <c r="N164" s="45">
        <v>0</v>
      </c>
      <c r="O164" s="45">
        <v>0</v>
      </c>
      <c r="P164" s="45">
        <v>0</v>
      </c>
      <c r="Q164" s="45">
        <v>398</v>
      </c>
      <c r="R164" s="45">
        <v>398</v>
      </c>
      <c r="S164" s="45">
        <v>0</v>
      </c>
      <c r="T164" s="45">
        <v>0</v>
      </c>
    </row>
    <row r="165" s="39" customFormat="1" ht="17.1" customHeight="1" spans="1:20">
      <c r="A165" s="58" t="s">
        <v>526</v>
      </c>
      <c r="B165" s="45">
        <v>395</v>
      </c>
      <c r="C165" s="45">
        <v>35</v>
      </c>
      <c r="D165" s="45">
        <v>0</v>
      </c>
      <c r="E165" s="45">
        <v>0</v>
      </c>
      <c r="F165" s="45">
        <v>0</v>
      </c>
      <c r="G165" s="45">
        <v>128</v>
      </c>
      <c r="H165" s="45">
        <v>0</v>
      </c>
      <c r="I165" s="45">
        <v>0</v>
      </c>
      <c r="J165" s="45">
        <v>0</v>
      </c>
      <c r="K165" s="45">
        <v>-93</v>
      </c>
      <c r="L165" s="45">
        <v>0</v>
      </c>
      <c r="M165" s="45">
        <v>0</v>
      </c>
      <c r="N165" s="45">
        <v>0</v>
      </c>
      <c r="O165" s="45">
        <v>0</v>
      </c>
      <c r="P165" s="45">
        <v>0</v>
      </c>
      <c r="Q165" s="45">
        <v>430</v>
      </c>
      <c r="R165" s="45">
        <v>163</v>
      </c>
      <c r="S165" s="45">
        <v>267</v>
      </c>
      <c r="T165" s="45">
        <v>267</v>
      </c>
    </row>
    <row r="166" s="39" customFormat="1" ht="17.1" customHeight="1" spans="1:20">
      <c r="A166" s="58" t="s">
        <v>527</v>
      </c>
      <c r="B166" s="45">
        <v>0</v>
      </c>
      <c r="C166" s="45">
        <v>44</v>
      </c>
      <c r="D166" s="45">
        <v>0</v>
      </c>
      <c r="E166" s="45">
        <v>0</v>
      </c>
      <c r="F166" s="45">
        <v>0</v>
      </c>
      <c r="G166" s="45">
        <v>0</v>
      </c>
      <c r="H166" s="45">
        <v>0</v>
      </c>
      <c r="I166" s="45">
        <v>44</v>
      </c>
      <c r="J166" s="45">
        <v>0</v>
      </c>
      <c r="K166" s="45">
        <v>0</v>
      </c>
      <c r="L166" s="45">
        <v>0</v>
      </c>
      <c r="M166" s="45">
        <v>0</v>
      </c>
      <c r="N166" s="45">
        <v>0</v>
      </c>
      <c r="O166" s="45">
        <v>0</v>
      </c>
      <c r="P166" s="45">
        <v>0</v>
      </c>
      <c r="Q166" s="45">
        <v>44</v>
      </c>
      <c r="R166" s="45">
        <v>44</v>
      </c>
      <c r="S166" s="45">
        <v>0</v>
      </c>
      <c r="T166" s="45">
        <v>0</v>
      </c>
    </row>
    <row r="167" s="39" customFormat="1" ht="17.1" customHeight="1" spans="1:20">
      <c r="A167" s="58" t="s">
        <v>528</v>
      </c>
      <c r="B167" s="45">
        <v>1010</v>
      </c>
      <c r="C167" s="45">
        <v>9990</v>
      </c>
      <c r="D167" s="45">
        <v>0</v>
      </c>
      <c r="E167" s="45">
        <v>2576</v>
      </c>
      <c r="F167" s="45">
        <v>40</v>
      </c>
      <c r="G167" s="45">
        <v>0</v>
      </c>
      <c r="H167" s="45">
        <v>0</v>
      </c>
      <c r="I167" s="45">
        <v>0</v>
      </c>
      <c r="J167" s="45">
        <v>0</v>
      </c>
      <c r="K167" s="45">
        <v>7374</v>
      </c>
      <c r="L167" s="45">
        <v>0</v>
      </c>
      <c r="M167" s="45">
        <v>0</v>
      </c>
      <c r="N167" s="45">
        <v>0</v>
      </c>
      <c r="O167" s="45">
        <v>0</v>
      </c>
      <c r="P167" s="45">
        <v>0</v>
      </c>
      <c r="Q167" s="45">
        <v>11000</v>
      </c>
      <c r="R167" s="45">
        <v>11000</v>
      </c>
      <c r="S167" s="45">
        <v>0</v>
      </c>
      <c r="T167" s="45">
        <v>0</v>
      </c>
    </row>
    <row r="168" s="39" customFormat="1" ht="17.1" customHeight="1" spans="1:20">
      <c r="A168" s="58" t="s">
        <v>529</v>
      </c>
      <c r="B168" s="45">
        <v>0</v>
      </c>
      <c r="C168" s="45">
        <v>0</v>
      </c>
      <c r="D168" s="45">
        <v>0</v>
      </c>
      <c r="E168" s="45">
        <v>0</v>
      </c>
      <c r="F168" s="45">
        <v>0</v>
      </c>
      <c r="G168" s="45">
        <v>0</v>
      </c>
      <c r="H168" s="45">
        <v>0</v>
      </c>
      <c r="I168" s="45">
        <v>0</v>
      </c>
      <c r="J168" s="45">
        <v>0</v>
      </c>
      <c r="K168" s="45">
        <v>0</v>
      </c>
      <c r="L168" s="45">
        <v>0</v>
      </c>
      <c r="M168" s="45">
        <v>0</v>
      </c>
      <c r="N168" s="45">
        <v>0</v>
      </c>
      <c r="O168" s="45">
        <v>0</v>
      </c>
      <c r="P168" s="45">
        <v>0</v>
      </c>
      <c r="Q168" s="45">
        <v>0</v>
      </c>
      <c r="R168" s="45">
        <v>0</v>
      </c>
      <c r="S168" s="45">
        <v>0</v>
      </c>
      <c r="T168" s="45">
        <v>0</v>
      </c>
    </row>
    <row r="169" s="39" customFormat="1" ht="17.1" customHeight="1" spans="1:20">
      <c r="A169" s="58" t="s">
        <v>530</v>
      </c>
      <c r="B169" s="45">
        <v>0</v>
      </c>
      <c r="C169" s="45">
        <v>0</v>
      </c>
      <c r="D169" s="45">
        <v>0</v>
      </c>
      <c r="E169" s="45">
        <v>0</v>
      </c>
      <c r="F169" s="45">
        <v>0</v>
      </c>
      <c r="G169" s="45">
        <v>0</v>
      </c>
      <c r="H169" s="45">
        <v>0</v>
      </c>
      <c r="I169" s="45">
        <v>0</v>
      </c>
      <c r="J169" s="45">
        <v>0</v>
      </c>
      <c r="K169" s="45">
        <v>0</v>
      </c>
      <c r="L169" s="45">
        <v>0</v>
      </c>
      <c r="M169" s="45">
        <v>0</v>
      </c>
      <c r="N169" s="45">
        <v>0</v>
      </c>
      <c r="O169" s="45">
        <v>0</v>
      </c>
      <c r="P169" s="45">
        <v>0</v>
      </c>
      <c r="Q169" s="45">
        <v>0</v>
      </c>
      <c r="R169" s="45">
        <v>0</v>
      </c>
      <c r="S169" s="45">
        <v>0</v>
      </c>
      <c r="T169" s="45">
        <v>0</v>
      </c>
    </row>
    <row r="170" s="39" customFormat="1" ht="17.1" customHeight="1" spans="1:20">
      <c r="A170" s="58" t="s">
        <v>531</v>
      </c>
      <c r="B170" s="45">
        <v>1000</v>
      </c>
      <c r="C170" s="45">
        <v>0</v>
      </c>
      <c r="D170" s="45">
        <v>0</v>
      </c>
      <c r="E170" s="45">
        <v>0</v>
      </c>
      <c r="F170" s="45">
        <v>0</v>
      </c>
      <c r="G170" s="45">
        <v>0</v>
      </c>
      <c r="H170" s="45">
        <v>0</v>
      </c>
      <c r="I170" s="45">
        <v>0</v>
      </c>
      <c r="J170" s="45">
        <v>0</v>
      </c>
      <c r="K170" s="45">
        <v>0</v>
      </c>
      <c r="L170" s="45">
        <v>0</v>
      </c>
      <c r="M170" s="45">
        <v>0</v>
      </c>
      <c r="N170" s="45">
        <v>0</v>
      </c>
      <c r="O170" s="45">
        <v>0</v>
      </c>
      <c r="P170" s="45">
        <v>0</v>
      </c>
      <c r="Q170" s="45">
        <v>1000</v>
      </c>
      <c r="R170" s="45">
        <v>1000</v>
      </c>
      <c r="S170" s="45">
        <v>0</v>
      </c>
      <c r="T170" s="45">
        <v>0</v>
      </c>
    </row>
    <row r="171" s="39" customFormat="1" ht="17.1" customHeight="1" spans="1:20">
      <c r="A171" s="58" t="s">
        <v>532</v>
      </c>
      <c r="B171" s="45">
        <v>0</v>
      </c>
      <c r="C171" s="45">
        <v>0</v>
      </c>
      <c r="D171" s="45">
        <v>0</v>
      </c>
      <c r="E171" s="45">
        <v>0</v>
      </c>
      <c r="F171" s="45">
        <v>0</v>
      </c>
      <c r="G171" s="45">
        <v>0</v>
      </c>
      <c r="H171" s="45">
        <v>0</v>
      </c>
      <c r="I171" s="45">
        <v>0</v>
      </c>
      <c r="J171" s="45">
        <v>0</v>
      </c>
      <c r="K171" s="45">
        <v>0</v>
      </c>
      <c r="L171" s="45">
        <v>0</v>
      </c>
      <c r="M171" s="45">
        <v>0</v>
      </c>
      <c r="N171" s="45">
        <v>0</v>
      </c>
      <c r="O171" s="45">
        <v>0</v>
      </c>
      <c r="P171" s="45">
        <v>0</v>
      </c>
      <c r="Q171" s="45">
        <v>0</v>
      </c>
      <c r="R171" s="45">
        <v>0</v>
      </c>
      <c r="S171" s="45">
        <v>0</v>
      </c>
      <c r="T171" s="45">
        <v>0</v>
      </c>
    </row>
    <row r="172" s="39" customFormat="1" ht="17.1" customHeight="1" spans="1:20">
      <c r="A172" s="58" t="s">
        <v>533</v>
      </c>
      <c r="B172" s="45">
        <v>10</v>
      </c>
      <c r="C172" s="45">
        <v>9990</v>
      </c>
      <c r="D172" s="45">
        <v>0</v>
      </c>
      <c r="E172" s="45">
        <v>2576</v>
      </c>
      <c r="F172" s="45">
        <v>40</v>
      </c>
      <c r="G172" s="45">
        <v>0</v>
      </c>
      <c r="H172" s="45">
        <v>0</v>
      </c>
      <c r="I172" s="45">
        <v>0</v>
      </c>
      <c r="J172" s="45">
        <v>0</v>
      </c>
      <c r="K172" s="45">
        <v>7374</v>
      </c>
      <c r="L172" s="45">
        <v>0</v>
      </c>
      <c r="M172" s="45">
        <v>0</v>
      </c>
      <c r="N172" s="45">
        <v>0</v>
      </c>
      <c r="O172" s="45">
        <v>0</v>
      </c>
      <c r="P172" s="45">
        <v>0</v>
      </c>
      <c r="Q172" s="45">
        <v>10000</v>
      </c>
      <c r="R172" s="45">
        <v>10000</v>
      </c>
      <c r="S172" s="45">
        <v>0</v>
      </c>
      <c r="T172" s="45">
        <v>0</v>
      </c>
    </row>
    <row r="173" s="39" customFormat="1" ht="17.1" customHeight="1" spans="1:20">
      <c r="A173" s="58" t="s">
        <v>304</v>
      </c>
      <c r="B173" s="45">
        <v>0</v>
      </c>
      <c r="C173" s="45">
        <v>0</v>
      </c>
      <c r="D173" s="45">
        <v>0</v>
      </c>
      <c r="E173" s="45">
        <v>0</v>
      </c>
      <c r="F173" s="45">
        <v>0</v>
      </c>
      <c r="G173" s="45">
        <v>0</v>
      </c>
      <c r="H173" s="45">
        <v>0</v>
      </c>
      <c r="I173" s="45">
        <v>0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45">
        <v>0</v>
      </c>
      <c r="P173" s="45">
        <v>0</v>
      </c>
      <c r="Q173" s="45">
        <v>0</v>
      </c>
      <c r="R173" s="45">
        <v>0</v>
      </c>
      <c r="S173" s="45">
        <v>0</v>
      </c>
      <c r="T173" s="45">
        <v>0</v>
      </c>
    </row>
    <row r="174" s="39" customFormat="1" ht="17.1" customHeight="1" spans="1:20">
      <c r="A174" s="58" t="s">
        <v>534</v>
      </c>
      <c r="B174" s="45">
        <v>0</v>
      </c>
      <c r="C174" s="45">
        <v>0</v>
      </c>
      <c r="D174" s="45">
        <v>0</v>
      </c>
      <c r="E174" s="45">
        <v>0</v>
      </c>
      <c r="F174" s="45">
        <v>0</v>
      </c>
      <c r="G174" s="45">
        <v>0</v>
      </c>
      <c r="H174" s="45">
        <v>0</v>
      </c>
      <c r="I174" s="45">
        <v>0</v>
      </c>
      <c r="J174" s="45">
        <v>0</v>
      </c>
      <c r="K174" s="45">
        <v>0</v>
      </c>
      <c r="L174" s="45">
        <v>0</v>
      </c>
      <c r="M174" s="45">
        <v>0</v>
      </c>
      <c r="N174" s="45">
        <v>0</v>
      </c>
      <c r="O174" s="45">
        <v>0</v>
      </c>
      <c r="P174" s="45">
        <v>0</v>
      </c>
      <c r="Q174" s="45">
        <v>0</v>
      </c>
      <c r="R174" s="45">
        <v>0</v>
      </c>
      <c r="S174" s="45">
        <v>0</v>
      </c>
      <c r="T174" s="45">
        <v>0</v>
      </c>
    </row>
    <row r="175" s="39" customFormat="1" ht="17.1" customHeight="1" spans="1:20">
      <c r="A175" s="58" t="s">
        <v>535</v>
      </c>
      <c r="B175" s="45">
        <v>0</v>
      </c>
      <c r="C175" s="45">
        <v>0</v>
      </c>
      <c r="D175" s="45">
        <v>0</v>
      </c>
      <c r="E175" s="45">
        <v>0</v>
      </c>
      <c r="F175" s="45">
        <v>0</v>
      </c>
      <c r="G175" s="45">
        <v>0</v>
      </c>
      <c r="H175" s="45">
        <v>0</v>
      </c>
      <c r="I175" s="45">
        <v>0</v>
      </c>
      <c r="J175" s="45">
        <v>0</v>
      </c>
      <c r="K175" s="45">
        <v>0</v>
      </c>
      <c r="L175" s="45">
        <v>0</v>
      </c>
      <c r="M175" s="45">
        <v>0</v>
      </c>
      <c r="N175" s="45">
        <v>0</v>
      </c>
      <c r="O175" s="45">
        <v>0</v>
      </c>
      <c r="P175" s="45">
        <v>0</v>
      </c>
      <c r="Q175" s="45">
        <v>0</v>
      </c>
      <c r="R175" s="45">
        <v>0</v>
      </c>
      <c r="S175" s="45">
        <v>0</v>
      </c>
      <c r="T175" s="45">
        <v>0</v>
      </c>
    </row>
    <row r="176" s="39" customFormat="1" ht="17.1" customHeight="1" spans="1:20">
      <c r="A176" s="58" t="s">
        <v>536</v>
      </c>
      <c r="B176" s="45">
        <v>0</v>
      </c>
      <c r="C176" s="45">
        <v>0</v>
      </c>
      <c r="D176" s="45">
        <v>0</v>
      </c>
      <c r="E176" s="45">
        <v>0</v>
      </c>
      <c r="F176" s="45">
        <v>0</v>
      </c>
      <c r="G176" s="45">
        <v>0</v>
      </c>
      <c r="H176" s="45">
        <v>0</v>
      </c>
      <c r="I176" s="45">
        <v>0</v>
      </c>
      <c r="J176" s="45">
        <v>0</v>
      </c>
      <c r="K176" s="45">
        <v>0</v>
      </c>
      <c r="L176" s="45">
        <v>0</v>
      </c>
      <c r="M176" s="45">
        <v>0</v>
      </c>
      <c r="N176" s="45">
        <v>0</v>
      </c>
      <c r="O176" s="45">
        <v>0</v>
      </c>
      <c r="P176" s="45">
        <v>0</v>
      </c>
      <c r="Q176" s="45">
        <v>0</v>
      </c>
      <c r="R176" s="45">
        <v>0</v>
      </c>
      <c r="S176" s="45">
        <v>0</v>
      </c>
      <c r="T176" s="45">
        <v>0</v>
      </c>
    </row>
    <row r="177" s="39" customFormat="1" ht="17.1" customHeight="1" spans="1:20">
      <c r="A177" s="58" t="s">
        <v>537</v>
      </c>
      <c r="B177" s="45">
        <v>0</v>
      </c>
      <c r="C177" s="45">
        <v>0</v>
      </c>
      <c r="D177" s="45">
        <v>0</v>
      </c>
      <c r="E177" s="45">
        <v>0</v>
      </c>
      <c r="F177" s="45">
        <v>0</v>
      </c>
      <c r="G177" s="45">
        <v>0</v>
      </c>
      <c r="H177" s="45">
        <v>0</v>
      </c>
      <c r="I177" s="45">
        <v>0</v>
      </c>
      <c r="J177" s="45">
        <v>0</v>
      </c>
      <c r="K177" s="45">
        <v>0</v>
      </c>
      <c r="L177" s="45">
        <v>0</v>
      </c>
      <c r="M177" s="45">
        <v>0</v>
      </c>
      <c r="N177" s="45">
        <v>0</v>
      </c>
      <c r="O177" s="45">
        <v>0</v>
      </c>
      <c r="P177" s="45">
        <v>0</v>
      </c>
      <c r="Q177" s="45">
        <v>0</v>
      </c>
      <c r="R177" s="45">
        <v>0</v>
      </c>
      <c r="S177" s="45">
        <v>0</v>
      </c>
      <c r="T177" s="45">
        <v>0</v>
      </c>
    </row>
    <row r="178" s="39" customFormat="1" ht="17.1" customHeight="1" spans="1:20">
      <c r="A178" s="58" t="s">
        <v>538</v>
      </c>
      <c r="B178" s="45">
        <v>0</v>
      </c>
      <c r="C178" s="45">
        <v>0</v>
      </c>
      <c r="D178" s="45">
        <v>0</v>
      </c>
      <c r="E178" s="45">
        <v>0</v>
      </c>
      <c r="F178" s="45">
        <v>0</v>
      </c>
      <c r="G178" s="45">
        <v>0</v>
      </c>
      <c r="H178" s="45">
        <v>0</v>
      </c>
      <c r="I178" s="45">
        <v>0</v>
      </c>
      <c r="J178" s="45">
        <v>0</v>
      </c>
      <c r="K178" s="45">
        <v>0</v>
      </c>
      <c r="L178" s="45">
        <v>0</v>
      </c>
      <c r="M178" s="45">
        <v>0</v>
      </c>
      <c r="N178" s="45">
        <v>0</v>
      </c>
      <c r="O178" s="45">
        <v>0</v>
      </c>
      <c r="P178" s="45">
        <v>0</v>
      </c>
      <c r="Q178" s="45">
        <v>0</v>
      </c>
      <c r="R178" s="45">
        <v>0</v>
      </c>
      <c r="S178" s="45">
        <v>0</v>
      </c>
      <c r="T178" s="45">
        <v>0</v>
      </c>
    </row>
    <row r="179" s="39" customFormat="1" ht="17.1" customHeight="1" spans="1:20">
      <c r="A179" s="58" t="s">
        <v>496</v>
      </c>
      <c r="B179" s="45">
        <v>0</v>
      </c>
      <c r="C179" s="45">
        <v>0</v>
      </c>
      <c r="D179" s="45">
        <v>0</v>
      </c>
      <c r="E179" s="45">
        <v>0</v>
      </c>
      <c r="F179" s="45">
        <v>0</v>
      </c>
      <c r="G179" s="45">
        <v>0</v>
      </c>
      <c r="H179" s="45">
        <v>0</v>
      </c>
      <c r="I179" s="45">
        <v>0</v>
      </c>
      <c r="J179" s="45">
        <v>0</v>
      </c>
      <c r="K179" s="45">
        <v>0</v>
      </c>
      <c r="L179" s="45">
        <v>0</v>
      </c>
      <c r="M179" s="45">
        <v>0</v>
      </c>
      <c r="N179" s="45">
        <v>0</v>
      </c>
      <c r="O179" s="45">
        <v>0</v>
      </c>
      <c r="P179" s="45">
        <v>0</v>
      </c>
      <c r="Q179" s="45">
        <v>0</v>
      </c>
      <c r="R179" s="45">
        <v>0</v>
      </c>
      <c r="S179" s="45">
        <v>0</v>
      </c>
      <c r="T179" s="45">
        <v>0</v>
      </c>
    </row>
    <row r="180" s="39" customFormat="1" ht="17.1" customHeight="1" spans="1:20">
      <c r="A180" s="58" t="s">
        <v>539</v>
      </c>
      <c r="B180" s="45">
        <v>0</v>
      </c>
      <c r="C180" s="45">
        <v>0</v>
      </c>
      <c r="D180" s="45">
        <v>0</v>
      </c>
      <c r="E180" s="45">
        <v>0</v>
      </c>
      <c r="F180" s="45">
        <v>0</v>
      </c>
      <c r="G180" s="45">
        <v>0</v>
      </c>
      <c r="H180" s="45">
        <v>0</v>
      </c>
      <c r="I180" s="45">
        <v>0</v>
      </c>
      <c r="J180" s="45">
        <v>0</v>
      </c>
      <c r="K180" s="45">
        <v>0</v>
      </c>
      <c r="L180" s="45">
        <v>0</v>
      </c>
      <c r="M180" s="45">
        <v>0</v>
      </c>
      <c r="N180" s="45">
        <v>0</v>
      </c>
      <c r="O180" s="45">
        <v>0</v>
      </c>
      <c r="P180" s="45">
        <v>0</v>
      </c>
      <c r="Q180" s="45">
        <v>0</v>
      </c>
      <c r="R180" s="45">
        <v>0</v>
      </c>
      <c r="S180" s="45">
        <v>0</v>
      </c>
      <c r="T180" s="45">
        <v>0</v>
      </c>
    </row>
    <row r="181" s="39" customFormat="1" ht="17.1" customHeight="1" spans="1:20">
      <c r="A181" s="58" t="s">
        <v>540</v>
      </c>
      <c r="B181" s="45">
        <v>0</v>
      </c>
      <c r="C181" s="45">
        <v>0</v>
      </c>
      <c r="D181" s="45">
        <v>0</v>
      </c>
      <c r="E181" s="45">
        <v>0</v>
      </c>
      <c r="F181" s="45">
        <v>0</v>
      </c>
      <c r="G181" s="45">
        <v>0</v>
      </c>
      <c r="H181" s="45">
        <v>0</v>
      </c>
      <c r="I181" s="45">
        <v>0</v>
      </c>
      <c r="J181" s="45">
        <v>0</v>
      </c>
      <c r="K181" s="45">
        <v>0</v>
      </c>
      <c r="L181" s="45">
        <v>0</v>
      </c>
      <c r="M181" s="45">
        <v>0</v>
      </c>
      <c r="N181" s="45">
        <v>0</v>
      </c>
      <c r="O181" s="45">
        <v>0</v>
      </c>
      <c r="P181" s="45">
        <v>0</v>
      </c>
      <c r="Q181" s="45">
        <v>0</v>
      </c>
      <c r="R181" s="45">
        <v>0</v>
      </c>
      <c r="S181" s="45">
        <v>0</v>
      </c>
      <c r="T181" s="45">
        <v>0</v>
      </c>
    </row>
    <row r="182" s="39" customFormat="1" ht="17.1" customHeight="1" spans="1:20">
      <c r="A182" s="58" t="s">
        <v>541</v>
      </c>
      <c r="B182" s="45">
        <v>0</v>
      </c>
      <c r="C182" s="45">
        <v>0</v>
      </c>
      <c r="D182" s="45">
        <v>0</v>
      </c>
      <c r="E182" s="45">
        <v>0</v>
      </c>
      <c r="F182" s="45">
        <v>0</v>
      </c>
      <c r="G182" s="45">
        <v>0</v>
      </c>
      <c r="H182" s="45">
        <v>0</v>
      </c>
      <c r="I182" s="45">
        <v>0</v>
      </c>
      <c r="J182" s="45">
        <v>0</v>
      </c>
      <c r="K182" s="45">
        <v>0</v>
      </c>
      <c r="L182" s="45">
        <v>0</v>
      </c>
      <c r="M182" s="45">
        <v>0</v>
      </c>
      <c r="N182" s="45">
        <v>0</v>
      </c>
      <c r="O182" s="45">
        <v>0</v>
      </c>
      <c r="P182" s="45">
        <v>0</v>
      </c>
      <c r="Q182" s="45">
        <v>0</v>
      </c>
      <c r="R182" s="45">
        <v>0</v>
      </c>
      <c r="S182" s="45">
        <v>0</v>
      </c>
      <c r="T182" s="45">
        <v>0</v>
      </c>
    </row>
    <row r="183" s="39" customFormat="1" ht="17.1" customHeight="1" spans="1:20">
      <c r="A183" s="58" t="s">
        <v>542</v>
      </c>
      <c r="B183" s="45">
        <v>2889</v>
      </c>
      <c r="C183" s="45">
        <v>2357</v>
      </c>
      <c r="D183" s="45">
        <v>0</v>
      </c>
      <c r="E183" s="45">
        <v>30</v>
      </c>
      <c r="F183" s="45">
        <v>652</v>
      </c>
      <c r="G183" s="45">
        <v>0</v>
      </c>
      <c r="H183" s="45">
        <v>0</v>
      </c>
      <c r="I183" s="45">
        <v>1150</v>
      </c>
      <c r="J183" s="45">
        <v>0</v>
      </c>
      <c r="K183" s="45">
        <v>525</v>
      </c>
      <c r="L183" s="45">
        <v>0</v>
      </c>
      <c r="M183" s="45">
        <v>0</v>
      </c>
      <c r="N183" s="45">
        <v>0</v>
      </c>
      <c r="O183" s="45">
        <v>0</v>
      </c>
      <c r="P183" s="45">
        <v>0</v>
      </c>
      <c r="Q183" s="45">
        <v>5246</v>
      </c>
      <c r="R183" s="45">
        <v>5246</v>
      </c>
      <c r="S183" s="45">
        <v>0</v>
      </c>
      <c r="T183" s="45">
        <v>0</v>
      </c>
    </row>
    <row r="184" s="39" customFormat="1" ht="17.1" customHeight="1" spans="1:20">
      <c r="A184" s="58" t="s">
        <v>543</v>
      </c>
      <c r="B184" s="45">
        <v>1036</v>
      </c>
      <c r="C184" s="45">
        <v>2330</v>
      </c>
      <c r="D184" s="45">
        <v>0</v>
      </c>
      <c r="E184" s="45">
        <v>0</v>
      </c>
      <c r="F184" s="45">
        <v>631</v>
      </c>
      <c r="G184" s="45">
        <v>0</v>
      </c>
      <c r="H184" s="45">
        <v>0</v>
      </c>
      <c r="I184" s="45">
        <v>1112</v>
      </c>
      <c r="J184" s="45">
        <v>0</v>
      </c>
      <c r="K184" s="45">
        <v>587</v>
      </c>
      <c r="L184" s="45">
        <v>0</v>
      </c>
      <c r="M184" s="45">
        <v>0</v>
      </c>
      <c r="N184" s="45">
        <v>0</v>
      </c>
      <c r="O184" s="45">
        <v>0</v>
      </c>
      <c r="P184" s="45">
        <v>0</v>
      </c>
      <c r="Q184" s="45">
        <v>3366</v>
      </c>
      <c r="R184" s="45">
        <v>3366</v>
      </c>
      <c r="S184" s="45">
        <v>0</v>
      </c>
      <c r="T184" s="45">
        <v>0</v>
      </c>
    </row>
    <row r="185" s="39" customFormat="1" ht="17.1" customHeight="1" spans="1:20">
      <c r="A185" s="58" t="s">
        <v>544</v>
      </c>
      <c r="B185" s="45">
        <v>0</v>
      </c>
      <c r="C185" s="45">
        <v>0</v>
      </c>
      <c r="D185" s="45">
        <v>0</v>
      </c>
      <c r="E185" s="45">
        <v>0</v>
      </c>
      <c r="F185" s="45">
        <v>0</v>
      </c>
      <c r="G185" s="45">
        <v>0</v>
      </c>
      <c r="H185" s="45">
        <v>0</v>
      </c>
      <c r="I185" s="45">
        <v>0</v>
      </c>
      <c r="J185" s="45">
        <v>0</v>
      </c>
      <c r="K185" s="45">
        <v>0</v>
      </c>
      <c r="L185" s="45">
        <v>0</v>
      </c>
      <c r="M185" s="45">
        <v>0</v>
      </c>
      <c r="N185" s="45">
        <v>0</v>
      </c>
      <c r="O185" s="45">
        <v>0</v>
      </c>
      <c r="P185" s="45">
        <v>0</v>
      </c>
      <c r="Q185" s="45">
        <v>0</v>
      </c>
      <c r="R185" s="45">
        <v>0</v>
      </c>
      <c r="S185" s="45">
        <v>0</v>
      </c>
      <c r="T185" s="45">
        <v>0</v>
      </c>
    </row>
    <row r="186" s="39" customFormat="1" ht="17.1" customHeight="1" spans="1:20">
      <c r="A186" s="58" t="s">
        <v>545</v>
      </c>
      <c r="B186" s="45">
        <v>1581</v>
      </c>
      <c r="C186" s="45">
        <v>-62</v>
      </c>
      <c r="D186" s="45">
        <v>0</v>
      </c>
      <c r="E186" s="45">
        <v>0</v>
      </c>
      <c r="F186" s="45">
        <v>0</v>
      </c>
      <c r="G186" s="45">
        <v>0</v>
      </c>
      <c r="H186" s="45">
        <v>0</v>
      </c>
      <c r="I186" s="45">
        <v>0</v>
      </c>
      <c r="J186" s="45">
        <v>0</v>
      </c>
      <c r="K186" s="45">
        <v>-62</v>
      </c>
      <c r="L186" s="45">
        <v>0</v>
      </c>
      <c r="M186" s="45">
        <v>0</v>
      </c>
      <c r="N186" s="45">
        <v>0</v>
      </c>
      <c r="O186" s="45">
        <v>0</v>
      </c>
      <c r="P186" s="45">
        <v>0</v>
      </c>
      <c r="Q186" s="45">
        <v>1519</v>
      </c>
      <c r="R186" s="45">
        <v>1519</v>
      </c>
      <c r="S186" s="45">
        <v>0</v>
      </c>
      <c r="T186" s="45">
        <v>0</v>
      </c>
    </row>
    <row r="187" s="39" customFormat="1" ht="17.1" customHeight="1" spans="1:20">
      <c r="A187" s="58" t="s">
        <v>546</v>
      </c>
      <c r="B187" s="45">
        <v>101</v>
      </c>
      <c r="C187" s="45">
        <v>13</v>
      </c>
      <c r="D187" s="45">
        <v>0</v>
      </c>
      <c r="E187" s="45">
        <v>0</v>
      </c>
      <c r="F187" s="45">
        <v>0</v>
      </c>
      <c r="G187" s="45">
        <v>0</v>
      </c>
      <c r="H187" s="45">
        <v>0</v>
      </c>
      <c r="I187" s="45">
        <v>13</v>
      </c>
      <c r="J187" s="45">
        <v>0</v>
      </c>
      <c r="K187" s="45">
        <v>0</v>
      </c>
      <c r="L187" s="45">
        <v>0</v>
      </c>
      <c r="M187" s="45">
        <v>0</v>
      </c>
      <c r="N187" s="45">
        <v>0</v>
      </c>
      <c r="O187" s="45">
        <v>0</v>
      </c>
      <c r="P187" s="45">
        <v>0</v>
      </c>
      <c r="Q187" s="45">
        <v>114</v>
      </c>
      <c r="R187" s="45">
        <v>114</v>
      </c>
      <c r="S187" s="45">
        <v>0</v>
      </c>
      <c r="T187" s="45">
        <v>0</v>
      </c>
    </row>
    <row r="188" s="39" customFormat="1" ht="17.1" customHeight="1" spans="1:20">
      <c r="A188" s="58" t="s">
        <v>547</v>
      </c>
      <c r="B188" s="45">
        <v>171</v>
      </c>
      <c r="C188" s="45">
        <v>76</v>
      </c>
      <c r="D188" s="45">
        <v>0</v>
      </c>
      <c r="E188" s="45">
        <v>30</v>
      </c>
      <c r="F188" s="45">
        <v>21</v>
      </c>
      <c r="G188" s="45">
        <v>0</v>
      </c>
      <c r="H188" s="45">
        <v>0</v>
      </c>
      <c r="I188" s="45">
        <v>25</v>
      </c>
      <c r="J188" s="45">
        <v>0</v>
      </c>
      <c r="K188" s="45">
        <v>0</v>
      </c>
      <c r="L188" s="45">
        <v>0</v>
      </c>
      <c r="M188" s="45">
        <v>0</v>
      </c>
      <c r="N188" s="45">
        <v>0</v>
      </c>
      <c r="O188" s="45">
        <v>0</v>
      </c>
      <c r="P188" s="45">
        <v>0</v>
      </c>
      <c r="Q188" s="45">
        <v>247</v>
      </c>
      <c r="R188" s="45">
        <v>247</v>
      </c>
      <c r="S188" s="45">
        <v>0</v>
      </c>
      <c r="T188" s="45">
        <v>0</v>
      </c>
    </row>
    <row r="189" s="39" customFormat="1" ht="17.1" customHeight="1" spans="1:20">
      <c r="A189" s="58" t="s">
        <v>548</v>
      </c>
      <c r="B189" s="45">
        <v>0</v>
      </c>
      <c r="C189" s="45">
        <v>0</v>
      </c>
      <c r="D189" s="45">
        <v>0</v>
      </c>
      <c r="E189" s="45">
        <v>0</v>
      </c>
      <c r="F189" s="45">
        <v>0</v>
      </c>
      <c r="G189" s="45">
        <v>0</v>
      </c>
      <c r="H189" s="45">
        <v>0</v>
      </c>
      <c r="I189" s="45">
        <v>0</v>
      </c>
      <c r="J189" s="45">
        <v>0</v>
      </c>
      <c r="K189" s="45">
        <v>0</v>
      </c>
      <c r="L189" s="45">
        <v>0</v>
      </c>
      <c r="M189" s="45">
        <v>0</v>
      </c>
      <c r="N189" s="45">
        <v>0</v>
      </c>
      <c r="O189" s="45">
        <v>0</v>
      </c>
      <c r="P189" s="45">
        <v>0</v>
      </c>
      <c r="Q189" s="45">
        <v>0</v>
      </c>
      <c r="R189" s="45">
        <v>0</v>
      </c>
      <c r="S189" s="45">
        <v>0</v>
      </c>
      <c r="T189" s="45">
        <v>0</v>
      </c>
    </row>
    <row r="190" s="39" customFormat="1" ht="17.1" customHeight="1" spans="1:20">
      <c r="A190" s="58" t="s">
        <v>549</v>
      </c>
      <c r="B190" s="45">
        <v>4781</v>
      </c>
      <c r="C190" s="45">
        <v>-1758</v>
      </c>
      <c r="D190" s="45">
        <v>0</v>
      </c>
      <c r="E190" s="45">
        <v>555</v>
      </c>
      <c r="F190" s="45">
        <v>-2241</v>
      </c>
      <c r="G190" s="45">
        <v>0</v>
      </c>
      <c r="H190" s="45">
        <v>0</v>
      </c>
      <c r="I190" s="45">
        <v>1587</v>
      </c>
      <c r="J190" s="45">
        <v>0</v>
      </c>
      <c r="K190" s="45">
        <v>-1659</v>
      </c>
      <c r="L190" s="45">
        <v>0</v>
      </c>
      <c r="M190" s="45">
        <v>0</v>
      </c>
      <c r="N190" s="45">
        <v>0</v>
      </c>
      <c r="O190" s="45">
        <v>0</v>
      </c>
      <c r="P190" s="45">
        <v>0</v>
      </c>
      <c r="Q190" s="45">
        <v>3023</v>
      </c>
      <c r="R190" s="45">
        <v>3023</v>
      </c>
      <c r="S190" s="45">
        <v>0</v>
      </c>
      <c r="T190" s="45">
        <v>0</v>
      </c>
    </row>
    <row r="191" s="39" customFormat="1" ht="17.1" customHeight="1" spans="1:20">
      <c r="A191" s="58" t="s">
        <v>550</v>
      </c>
      <c r="B191" s="45">
        <v>3324</v>
      </c>
      <c r="C191" s="45">
        <v>-3324</v>
      </c>
      <c r="D191" s="45">
        <v>0</v>
      </c>
      <c r="E191" s="45">
        <v>0</v>
      </c>
      <c r="F191" s="45">
        <v>-2000</v>
      </c>
      <c r="G191" s="45">
        <v>0</v>
      </c>
      <c r="H191" s="45">
        <v>0</v>
      </c>
      <c r="I191" s="45">
        <v>0</v>
      </c>
      <c r="J191" s="45">
        <v>0</v>
      </c>
      <c r="K191" s="45">
        <v>-1324</v>
      </c>
      <c r="L191" s="45">
        <v>0</v>
      </c>
      <c r="M191" s="45">
        <v>0</v>
      </c>
      <c r="N191" s="45">
        <v>0</v>
      </c>
      <c r="O191" s="45">
        <v>0</v>
      </c>
      <c r="P191" s="45">
        <v>0</v>
      </c>
      <c r="Q191" s="45">
        <v>0</v>
      </c>
      <c r="R191" s="45">
        <v>0</v>
      </c>
      <c r="S191" s="45">
        <v>0</v>
      </c>
      <c r="T191" s="45">
        <v>0</v>
      </c>
    </row>
    <row r="192" s="39" customFormat="1" ht="17.1" customHeight="1" spans="1:20">
      <c r="A192" s="58" t="s">
        <v>551</v>
      </c>
      <c r="B192" s="45">
        <v>0</v>
      </c>
      <c r="C192" s="45">
        <v>2901</v>
      </c>
      <c r="D192" s="45">
        <v>0</v>
      </c>
      <c r="E192" s="45">
        <v>555</v>
      </c>
      <c r="F192" s="45">
        <v>759</v>
      </c>
      <c r="G192" s="45">
        <v>0</v>
      </c>
      <c r="H192" s="45">
        <v>0</v>
      </c>
      <c r="I192" s="45">
        <v>1587</v>
      </c>
      <c r="J192" s="45">
        <v>0</v>
      </c>
      <c r="K192" s="45">
        <v>0</v>
      </c>
      <c r="L192" s="45">
        <v>0</v>
      </c>
      <c r="M192" s="45">
        <v>0</v>
      </c>
      <c r="N192" s="45">
        <v>0</v>
      </c>
      <c r="O192" s="45">
        <v>0</v>
      </c>
      <c r="P192" s="45">
        <v>0</v>
      </c>
      <c r="Q192" s="45">
        <v>2901</v>
      </c>
      <c r="R192" s="45">
        <v>2901</v>
      </c>
      <c r="S192" s="45">
        <v>0</v>
      </c>
      <c r="T192" s="45">
        <v>0</v>
      </c>
    </row>
    <row r="193" s="39" customFormat="1" ht="17.1" customHeight="1" spans="1:20">
      <c r="A193" s="58" t="s">
        <v>552</v>
      </c>
      <c r="B193" s="45">
        <v>1457</v>
      </c>
      <c r="C193" s="45">
        <v>-1335</v>
      </c>
      <c r="D193" s="45">
        <v>0</v>
      </c>
      <c r="E193" s="45">
        <v>0</v>
      </c>
      <c r="F193" s="45">
        <v>-1000</v>
      </c>
      <c r="G193" s="45">
        <v>0</v>
      </c>
      <c r="H193" s="45">
        <v>0</v>
      </c>
      <c r="I193" s="45">
        <v>0</v>
      </c>
      <c r="J193" s="45">
        <v>0</v>
      </c>
      <c r="K193" s="45">
        <v>-335</v>
      </c>
      <c r="L193" s="45">
        <v>0</v>
      </c>
      <c r="M193" s="45">
        <v>0</v>
      </c>
      <c r="N193" s="45">
        <v>0</v>
      </c>
      <c r="O193" s="45">
        <v>0</v>
      </c>
      <c r="P193" s="45">
        <v>0</v>
      </c>
      <c r="Q193" s="45">
        <v>122</v>
      </c>
      <c r="R193" s="45">
        <v>122</v>
      </c>
      <c r="S193" s="45">
        <v>0</v>
      </c>
      <c r="T193" s="45">
        <v>0</v>
      </c>
    </row>
    <row r="194" s="39" customFormat="1" ht="17.1" customHeight="1" spans="1:20">
      <c r="A194" s="58" t="s">
        <v>553</v>
      </c>
      <c r="B194" s="45">
        <v>350</v>
      </c>
      <c r="C194" s="45">
        <v>-350</v>
      </c>
      <c r="D194" s="45">
        <v>0</v>
      </c>
      <c r="E194" s="45">
        <v>0</v>
      </c>
      <c r="F194" s="45">
        <v>0</v>
      </c>
      <c r="G194" s="45">
        <v>0</v>
      </c>
      <c r="H194" s="45">
        <v>0</v>
      </c>
      <c r="I194" s="45">
        <v>0</v>
      </c>
      <c r="J194" s="45">
        <v>0</v>
      </c>
      <c r="K194" s="45">
        <v>-350</v>
      </c>
      <c r="L194" s="45">
        <v>0</v>
      </c>
      <c r="M194" s="45">
        <v>0</v>
      </c>
      <c r="N194" s="45">
        <v>0</v>
      </c>
      <c r="O194" s="45">
        <v>0</v>
      </c>
      <c r="P194" s="45">
        <v>0</v>
      </c>
      <c r="Q194" s="45">
        <v>0</v>
      </c>
      <c r="R194" s="45">
        <v>0</v>
      </c>
      <c r="S194" s="45">
        <v>0</v>
      </c>
      <c r="T194" s="45">
        <v>0</v>
      </c>
    </row>
    <row r="195" s="39" customFormat="1" ht="17.1" customHeight="1" spans="1:20">
      <c r="A195" s="58" t="s">
        <v>554</v>
      </c>
      <c r="B195" s="45">
        <v>0</v>
      </c>
      <c r="C195" s="45">
        <v>0</v>
      </c>
      <c r="D195" s="45">
        <v>0</v>
      </c>
      <c r="E195" s="45">
        <v>0</v>
      </c>
      <c r="F195" s="45">
        <v>0</v>
      </c>
      <c r="G195" s="45">
        <v>0</v>
      </c>
      <c r="H195" s="45">
        <v>0</v>
      </c>
      <c r="I195" s="45">
        <v>0</v>
      </c>
      <c r="J195" s="45">
        <v>0</v>
      </c>
      <c r="K195" s="45">
        <v>0</v>
      </c>
      <c r="L195" s="45">
        <v>0</v>
      </c>
      <c r="M195" s="45">
        <v>0</v>
      </c>
      <c r="N195" s="45">
        <v>0</v>
      </c>
      <c r="O195" s="45">
        <v>0</v>
      </c>
      <c r="P195" s="45">
        <v>0</v>
      </c>
      <c r="Q195" s="45">
        <v>0</v>
      </c>
      <c r="R195" s="45">
        <v>0</v>
      </c>
      <c r="S195" s="45">
        <v>0</v>
      </c>
      <c r="T195" s="45">
        <v>0</v>
      </c>
    </row>
    <row r="196" s="39" customFormat="1" ht="17.1" customHeight="1" spans="1:20">
      <c r="A196" s="58" t="s">
        <v>555</v>
      </c>
      <c r="B196" s="45">
        <v>0</v>
      </c>
      <c r="C196" s="45">
        <v>0</v>
      </c>
      <c r="D196" s="45">
        <v>0</v>
      </c>
      <c r="E196" s="45">
        <v>0</v>
      </c>
      <c r="F196" s="45">
        <v>0</v>
      </c>
      <c r="G196" s="45"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45">
        <v>0</v>
      </c>
      <c r="P196" s="45">
        <v>0</v>
      </c>
      <c r="Q196" s="45">
        <v>0</v>
      </c>
      <c r="R196" s="45">
        <v>0</v>
      </c>
      <c r="S196" s="45">
        <v>0</v>
      </c>
      <c r="T196" s="45">
        <v>0</v>
      </c>
    </row>
    <row r="197" s="39" customFormat="1" ht="17.1" customHeight="1" spans="1:20">
      <c r="A197" s="58" t="s">
        <v>556</v>
      </c>
      <c r="B197" s="45">
        <v>0</v>
      </c>
      <c r="C197" s="45">
        <v>0</v>
      </c>
      <c r="D197" s="45">
        <v>0</v>
      </c>
      <c r="E197" s="45">
        <v>0</v>
      </c>
      <c r="F197" s="45">
        <v>0</v>
      </c>
      <c r="G197" s="45"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R197" s="45">
        <v>0</v>
      </c>
      <c r="S197" s="45">
        <v>0</v>
      </c>
      <c r="T197" s="45">
        <v>0</v>
      </c>
    </row>
    <row r="198" s="39" customFormat="1" ht="17.1" customHeight="1" spans="1:20">
      <c r="A198" s="58" t="s">
        <v>557</v>
      </c>
      <c r="B198" s="45">
        <v>350</v>
      </c>
      <c r="C198" s="45">
        <v>-350</v>
      </c>
      <c r="D198" s="45">
        <v>0</v>
      </c>
      <c r="E198" s="45">
        <v>0</v>
      </c>
      <c r="F198" s="45">
        <v>0</v>
      </c>
      <c r="G198" s="45">
        <v>0</v>
      </c>
      <c r="H198" s="45">
        <v>0</v>
      </c>
      <c r="I198" s="45">
        <v>0</v>
      </c>
      <c r="J198" s="45">
        <v>0</v>
      </c>
      <c r="K198" s="45">
        <v>-350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  <c r="R198" s="45">
        <v>0</v>
      </c>
      <c r="S198" s="45">
        <v>0</v>
      </c>
      <c r="T198" s="45">
        <v>0</v>
      </c>
    </row>
    <row r="199" s="39" customFormat="1" ht="17.1" customHeight="1" spans="1:20">
      <c r="A199" s="58" t="s">
        <v>558</v>
      </c>
      <c r="B199" s="45">
        <v>0</v>
      </c>
      <c r="C199" s="45">
        <v>0</v>
      </c>
      <c r="D199" s="45">
        <v>0</v>
      </c>
      <c r="E199" s="45">
        <v>0</v>
      </c>
      <c r="F199" s="45">
        <v>0</v>
      </c>
      <c r="G199" s="45">
        <v>0</v>
      </c>
      <c r="H199" s="45">
        <v>0</v>
      </c>
      <c r="I199" s="45">
        <v>0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45">
        <v>0</v>
      </c>
      <c r="P199" s="45">
        <v>0</v>
      </c>
      <c r="Q199" s="45">
        <v>0</v>
      </c>
      <c r="R199" s="45">
        <v>0</v>
      </c>
      <c r="S199" s="45">
        <v>0</v>
      </c>
      <c r="T199" s="45">
        <v>0</v>
      </c>
    </row>
    <row r="200" s="39" customFormat="1" ht="17.1" customHeight="1" spans="1:20">
      <c r="A200" s="58" t="s">
        <v>559</v>
      </c>
      <c r="B200" s="45">
        <v>1000</v>
      </c>
      <c r="C200" s="45">
        <v>-1000</v>
      </c>
      <c r="D200" s="45">
        <v>0</v>
      </c>
      <c r="E200" s="45">
        <v>0</v>
      </c>
      <c r="F200" s="45">
        <v>0</v>
      </c>
      <c r="G200" s="45">
        <v>0</v>
      </c>
      <c r="H200" s="45">
        <v>0</v>
      </c>
      <c r="I200" s="45">
        <v>0</v>
      </c>
      <c r="J200" s="45">
        <v>-1000</v>
      </c>
      <c r="K200" s="45">
        <v>0</v>
      </c>
      <c r="L200" s="45">
        <v>0</v>
      </c>
      <c r="M200" s="45">
        <v>0</v>
      </c>
      <c r="N200" s="45">
        <v>0</v>
      </c>
      <c r="O200" s="45">
        <v>0</v>
      </c>
      <c r="P200" s="45">
        <v>0</v>
      </c>
      <c r="Q200" s="45">
        <v>0</v>
      </c>
      <c r="R200" s="45">
        <v>0</v>
      </c>
      <c r="S200" s="45">
        <v>0</v>
      </c>
      <c r="T200" s="45">
        <v>0</v>
      </c>
    </row>
    <row r="201" s="39" customFormat="1" ht="17.25" customHeight="1" spans="1:20">
      <c r="A201" s="58" t="s">
        <v>560</v>
      </c>
      <c r="B201" s="45">
        <v>7171</v>
      </c>
      <c r="C201" s="45">
        <v>-1015</v>
      </c>
      <c r="D201" s="45">
        <v>0</v>
      </c>
      <c r="E201" s="45">
        <v>0</v>
      </c>
      <c r="F201" s="45">
        <v>-2905</v>
      </c>
      <c r="G201" s="45">
        <v>100</v>
      </c>
      <c r="H201" s="45">
        <v>0</v>
      </c>
      <c r="I201" s="45">
        <v>2620</v>
      </c>
      <c r="J201" s="45">
        <v>0</v>
      </c>
      <c r="K201" s="45">
        <v>-830</v>
      </c>
      <c r="L201" s="45">
        <v>0</v>
      </c>
      <c r="M201" s="45">
        <v>0</v>
      </c>
      <c r="N201" s="45">
        <v>0</v>
      </c>
      <c r="O201" s="45">
        <v>0</v>
      </c>
      <c r="P201" s="45">
        <v>0</v>
      </c>
      <c r="Q201" s="45">
        <v>6156</v>
      </c>
      <c r="R201" s="45">
        <v>6156</v>
      </c>
      <c r="S201" s="45">
        <v>0</v>
      </c>
      <c r="T201" s="45">
        <v>0</v>
      </c>
    </row>
    <row r="202" s="39" customFormat="1" ht="17.1" customHeight="1" spans="1:20">
      <c r="A202" s="58" t="s">
        <v>561</v>
      </c>
      <c r="B202" s="45">
        <v>4071</v>
      </c>
      <c r="C202" s="45">
        <v>-4071</v>
      </c>
      <c r="D202" s="45">
        <v>0</v>
      </c>
      <c r="E202" s="45">
        <v>0</v>
      </c>
      <c r="F202" s="45">
        <v>-3000</v>
      </c>
      <c r="G202" s="45">
        <v>0</v>
      </c>
      <c r="H202" s="45">
        <v>0</v>
      </c>
      <c r="I202" s="45">
        <v>0</v>
      </c>
      <c r="J202" s="45">
        <v>0</v>
      </c>
      <c r="K202" s="45">
        <v>-1071</v>
      </c>
      <c r="L202" s="45">
        <v>0</v>
      </c>
      <c r="M202" s="45">
        <v>0</v>
      </c>
      <c r="N202" s="45">
        <v>0</v>
      </c>
      <c r="O202" s="45">
        <v>0</v>
      </c>
      <c r="P202" s="45">
        <v>0</v>
      </c>
      <c r="Q202" s="45">
        <v>0</v>
      </c>
      <c r="R202" s="45">
        <v>0</v>
      </c>
      <c r="S202" s="45">
        <v>0</v>
      </c>
      <c r="T202" s="45">
        <v>0</v>
      </c>
    </row>
    <row r="203" s="39" customFormat="1" ht="17.1" customHeight="1" spans="1:20">
      <c r="A203" s="58" t="s">
        <v>562</v>
      </c>
      <c r="B203" s="45">
        <v>3100</v>
      </c>
      <c r="C203" s="45">
        <v>3056</v>
      </c>
      <c r="D203" s="45">
        <v>0</v>
      </c>
      <c r="E203" s="45">
        <v>0</v>
      </c>
      <c r="F203" s="45">
        <v>95</v>
      </c>
      <c r="G203" s="45">
        <v>100</v>
      </c>
      <c r="H203" s="45">
        <v>0</v>
      </c>
      <c r="I203" s="45">
        <v>2620</v>
      </c>
      <c r="J203" s="45">
        <v>0</v>
      </c>
      <c r="K203" s="45">
        <v>241</v>
      </c>
      <c r="L203" s="45">
        <v>0</v>
      </c>
      <c r="M203" s="45">
        <v>0</v>
      </c>
      <c r="N203" s="45">
        <v>0</v>
      </c>
      <c r="O203" s="45">
        <v>0</v>
      </c>
      <c r="P203" s="45">
        <v>0</v>
      </c>
      <c r="Q203" s="45">
        <v>6156</v>
      </c>
      <c r="R203" s="45">
        <v>6156</v>
      </c>
      <c r="S203" s="45">
        <v>0</v>
      </c>
      <c r="T203" s="45">
        <v>0</v>
      </c>
    </row>
    <row r="204" s="39" customFormat="1" ht="17.1" customHeight="1" spans="1:20">
      <c r="A204" s="58" t="s">
        <v>563</v>
      </c>
      <c r="B204" s="45">
        <v>17489</v>
      </c>
      <c r="C204" s="45">
        <v>-10043</v>
      </c>
      <c r="D204" s="45">
        <v>0</v>
      </c>
      <c r="E204" s="45">
        <v>0</v>
      </c>
      <c r="F204" s="45">
        <v>0</v>
      </c>
      <c r="G204" s="45">
        <v>0</v>
      </c>
      <c r="H204" s="45">
        <v>0</v>
      </c>
      <c r="I204" s="45">
        <v>0</v>
      </c>
      <c r="J204" s="45">
        <v>0</v>
      </c>
      <c r="K204" s="45">
        <v>-10043</v>
      </c>
      <c r="L204" s="45">
        <v>0</v>
      </c>
      <c r="M204" s="45">
        <v>0</v>
      </c>
      <c r="N204" s="45">
        <v>0</v>
      </c>
      <c r="O204" s="45">
        <v>0</v>
      </c>
      <c r="P204" s="45">
        <v>0</v>
      </c>
      <c r="Q204" s="45">
        <v>7446</v>
      </c>
      <c r="R204" s="45">
        <v>7446</v>
      </c>
      <c r="S204" s="45">
        <v>0</v>
      </c>
      <c r="T204" s="45">
        <v>0</v>
      </c>
    </row>
    <row r="205" s="39" customFormat="1" ht="26.25" customHeight="1" spans="1:20">
      <c r="A205" s="58" t="s">
        <v>564</v>
      </c>
      <c r="B205" s="45">
        <v>17489</v>
      </c>
      <c r="C205" s="45">
        <v>-10043</v>
      </c>
      <c r="D205" s="45">
        <v>0</v>
      </c>
      <c r="E205" s="45">
        <v>0</v>
      </c>
      <c r="F205" s="45">
        <v>0</v>
      </c>
      <c r="G205" s="45">
        <v>0</v>
      </c>
      <c r="H205" s="45">
        <v>0</v>
      </c>
      <c r="I205" s="45">
        <v>0</v>
      </c>
      <c r="J205" s="45">
        <v>0</v>
      </c>
      <c r="K205" s="45">
        <v>-10043</v>
      </c>
      <c r="L205" s="45">
        <v>0</v>
      </c>
      <c r="M205" s="45">
        <v>0</v>
      </c>
      <c r="N205" s="45">
        <v>0</v>
      </c>
      <c r="O205" s="45">
        <v>0</v>
      </c>
      <c r="P205" s="45">
        <v>0</v>
      </c>
      <c r="Q205" s="45">
        <v>7446</v>
      </c>
      <c r="R205" s="45">
        <v>7446</v>
      </c>
      <c r="S205" s="45">
        <v>0</v>
      </c>
      <c r="T205" s="45">
        <v>0</v>
      </c>
    </row>
    <row r="206" s="39" customFormat="1" ht="17.1" customHeight="1" spans="1:20">
      <c r="A206" s="58" t="s">
        <v>565</v>
      </c>
      <c r="B206" s="45">
        <v>0</v>
      </c>
      <c r="C206" s="45">
        <v>46</v>
      </c>
      <c r="D206" s="45">
        <v>0</v>
      </c>
      <c r="E206" s="45">
        <v>0</v>
      </c>
      <c r="F206" s="45">
        <v>0</v>
      </c>
      <c r="G206" s="45">
        <v>0</v>
      </c>
      <c r="H206" s="45">
        <v>0</v>
      </c>
      <c r="I206" s="45">
        <v>0</v>
      </c>
      <c r="J206" s="45">
        <v>0</v>
      </c>
      <c r="K206" s="45">
        <v>46</v>
      </c>
      <c r="L206" s="45">
        <v>0</v>
      </c>
      <c r="M206" s="45">
        <v>0</v>
      </c>
      <c r="N206" s="45">
        <v>0</v>
      </c>
      <c r="O206" s="45">
        <v>0</v>
      </c>
      <c r="P206" s="45">
        <v>0</v>
      </c>
      <c r="Q206" s="45">
        <v>46</v>
      </c>
      <c r="R206" s="45">
        <v>46</v>
      </c>
      <c r="S206" s="45">
        <v>0</v>
      </c>
      <c r="T206" s="45">
        <v>0</v>
      </c>
    </row>
    <row r="207" s="39" customFormat="1" ht="27" customHeight="1" spans="1:20">
      <c r="A207" s="58" t="s">
        <v>566</v>
      </c>
      <c r="B207" s="45">
        <v>0</v>
      </c>
      <c r="C207" s="45">
        <v>46</v>
      </c>
      <c r="D207" s="45">
        <v>0</v>
      </c>
      <c r="E207" s="45">
        <v>0</v>
      </c>
      <c r="F207" s="45">
        <v>0</v>
      </c>
      <c r="G207" s="45">
        <v>0</v>
      </c>
      <c r="H207" s="45">
        <v>0</v>
      </c>
      <c r="I207" s="45">
        <v>0</v>
      </c>
      <c r="J207" s="45">
        <v>0</v>
      </c>
      <c r="K207" s="45">
        <v>46</v>
      </c>
      <c r="L207" s="45">
        <v>0</v>
      </c>
      <c r="M207" s="45">
        <v>0</v>
      </c>
      <c r="N207" s="45">
        <v>0</v>
      </c>
      <c r="O207" s="45">
        <v>0</v>
      </c>
      <c r="P207" s="45">
        <v>0</v>
      </c>
      <c r="Q207" s="45">
        <v>46</v>
      </c>
      <c r="R207" s="45">
        <v>46</v>
      </c>
      <c r="S207" s="45">
        <v>0</v>
      </c>
      <c r="T207" s="45">
        <v>0</v>
      </c>
    </row>
    <row r="208" s="39" customFormat="1" ht="409.5" hidden="1" customHeight="1" spans="1:20">
      <c r="A208" s="44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</row>
    <row r="209" s="39" customFormat="1" ht="409.5" hidden="1" customHeight="1" spans="1:20">
      <c r="A209" s="44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</row>
    <row r="210" s="39" customFormat="1" ht="409.5" hidden="1" customHeight="1" spans="1:20">
      <c r="A210" s="44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</row>
    <row r="211" s="39" customFormat="1" ht="409.5" hidden="1" customHeight="1" spans="1:20">
      <c r="A211" s="44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</row>
    <row r="212" s="39" customFormat="1" ht="409.5" hidden="1" customHeight="1" spans="1:20">
      <c r="A212" s="44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</row>
    <row r="213" s="39" customFormat="1" ht="409.5" hidden="1" customHeight="1" spans="1:20">
      <c r="A213" s="44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</row>
    <row r="214" s="39" customFormat="1" ht="409.5" hidden="1" customHeight="1" spans="1:20">
      <c r="A214" s="44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</row>
    <row r="215" s="39" customFormat="1" ht="409.5" hidden="1" customHeight="1" spans="1:20">
      <c r="A215" s="44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</row>
    <row r="216" s="39" customFormat="1" ht="409.5" hidden="1" customHeight="1" spans="1:20">
      <c r="A216" s="44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</row>
    <row r="217" s="39" customFormat="1" ht="409.5" hidden="1" customHeight="1" spans="1:20">
      <c r="A217" s="44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</row>
    <row r="218" s="39" customFormat="1" ht="409.5" hidden="1" customHeight="1" spans="1:20">
      <c r="A218" s="44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</row>
    <row r="219" s="39" customFormat="1" ht="409.5" hidden="1" customHeight="1" spans="1:20">
      <c r="A219" s="44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</row>
    <row r="220" s="39" customFormat="1" ht="409.5" hidden="1" customHeight="1" spans="1:20">
      <c r="A220" s="44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</row>
    <row r="221" s="39" customFormat="1" ht="409.5" hidden="1" customHeight="1" spans="1:20">
      <c r="A221" s="44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</row>
    <row r="222" s="39" customFormat="1" ht="409.5" hidden="1" customHeight="1" spans="1:20">
      <c r="A222" s="44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</row>
    <row r="223" s="39" customFormat="1" ht="409.5" hidden="1" customHeight="1" spans="1:20">
      <c r="A223" s="44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</row>
    <row r="224" s="39" customFormat="1" ht="409.5" hidden="1" customHeight="1" spans="1:20">
      <c r="A224" s="44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</row>
    <row r="225" s="39" customFormat="1" ht="409.5" hidden="1" customHeight="1" spans="1:20">
      <c r="A225" s="44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</row>
    <row r="226" s="39" customFormat="1" ht="409.5" hidden="1" customHeight="1" spans="1:20">
      <c r="A226" s="44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</row>
    <row r="227" s="39" customFormat="1" ht="409.5" hidden="1" customHeight="1" spans="1:20">
      <c r="A227" s="44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</row>
    <row r="228" s="39" customFormat="1" ht="409.5" hidden="1" customHeight="1" spans="1:20">
      <c r="A228" s="44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</row>
    <row r="229" s="39" customFormat="1" ht="409.5" hidden="1" customHeight="1" spans="1:20">
      <c r="A229" s="44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</row>
    <row r="230" s="39" customFormat="1" ht="409.5" hidden="1" customHeight="1" spans="1:20">
      <c r="A230" s="44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</row>
    <row r="231" s="39" customFormat="1" ht="409.5" hidden="1" customHeight="1" spans="1:20">
      <c r="A231" s="44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</row>
    <row r="232" s="39" customFormat="1" ht="409.5" hidden="1" customHeight="1" spans="1:20">
      <c r="A232" s="44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</row>
    <row r="233" s="39" customFormat="1" ht="409.5" hidden="1" customHeight="1" spans="1:20">
      <c r="A233" s="44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</row>
    <row r="234" s="39" customFormat="1" ht="409.5" hidden="1" customHeight="1" spans="1:20">
      <c r="A234" s="44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</row>
    <row r="235" s="39" customFormat="1" ht="409.5" hidden="1" customHeight="1" spans="1:20">
      <c r="A235" s="44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</row>
    <row r="236" s="39" customFormat="1" ht="409.5" hidden="1" customHeight="1" spans="1:20">
      <c r="A236" s="44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</row>
    <row r="237" s="39" customFormat="1" ht="409.5" hidden="1" customHeight="1" spans="1:20">
      <c r="A237" s="44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</row>
    <row r="238" s="39" customFormat="1" ht="409.5" hidden="1" customHeight="1" spans="1:20">
      <c r="A238" s="44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</row>
    <row r="239" s="39" customFormat="1" ht="409.5" hidden="1" customHeight="1" spans="1:20">
      <c r="A239" s="44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</row>
    <row r="240" s="39" customFormat="1" ht="409.5" hidden="1" customHeight="1" spans="1:20">
      <c r="A240" s="44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</row>
    <row r="241" s="39" customFormat="1" ht="409.5" hidden="1" customHeight="1" spans="1:20">
      <c r="A241" s="44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</row>
    <row r="242" s="39" customFormat="1" ht="409.5" hidden="1" customHeight="1" spans="1:20">
      <c r="A242" s="44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  <c r="S242" s="45"/>
      <c r="T242" s="45"/>
    </row>
    <row r="243" s="39" customFormat="1" ht="409.5" hidden="1" customHeight="1" spans="1:20">
      <c r="A243" s="44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  <c r="S243" s="45"/>
      <c r="T243" s="45"/>
    </row>
    <row r="244" s="39" customFormat="1" ht="409.5" hidden="1" customHeight="1" spans="1:20">
      <c r="A244" s="44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  <c r="S244" s="45"/>
      <c r="T244" s="45"/>
    </row>
    <row r="245" s="39" customFormat="1" ht="409.5" hidden="1" customHeight="1" spans="1:20">
      <c r="A245" s="44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  <c r="S245" s="45"/>
      <c r="T245" s="45"/>
    </row>
    <row r="246" s="39" customFormat="1" ht="409.5" hidden="1" customHeight="1" spans="1:20">
      <c r="A246" s="44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  <c r="S246" s="45"/>
      <c r="T246" s="45"/>
    </row>
    <row r="247" s="39" customFormat="1" ht="409.5" hidden="1" customHeight="1" spans="1:20">
      <c r="A247" s="44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</row>
    <row r="248" s="39" customFormat="1" ht="409.5" hidden="1" customHeight="1" spans="1:20">
      <c r="A248" s="44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  <c r="S248" s="45"/>
      <c r="T248" s="45"/>
    </row>
    <row r="249" s="39" customFormat="1" ht="409.5" hidden="1" customHeight="1" spans="1:20">
      <c r="A249" s="44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  <c r="S249" s="45"/>
      <c r="T249" s="45"/>
    </row>
    <row r="250" s="39" customFormat="1" ht="409.5" hidden="1" customHeight="1" spans="1:20">
      <c r="A250" s="44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  <c r="S250" s="45"/>
      <c r="T250" s="45"/>
    </row>
    <row r="251" s="39" customFormat="1" ht="409.5" hidden="1" customHeight="1" spans="1:20">
      <c r="A251" s="44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  <c r="S251" s="45"/>
      <c r="T251" s="45"/>
    </row>
    <row r="252" s="39" customFormat="1" ht="409.5" hidden="1" customHeight="1" spans="1:20">
      <c r="A252" s="44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45"/>
      <c r="R252" s="45"/>
      <c r="S252" s="45"/>
      <c r="T252" s="45"/>
    </row>
    <row r="253" s="39" customFormat="1" ht="409.5" hidden="1" customHeight="1" spans="1:20">
      <c r="A253" s="44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45"/>
      <c r="R253" s="45"/>
      <c r="S253" s="45"/>
      <c r="T253" s="45"/>
    </row>
    <row r="254" s="39" customFormat="1" ht="409.5" hidden="1" customHeight="1" spans="1:20">
      <c r="A254" s="44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  <c r="S254" s="45"/>
      <c r="T254" s="45"/>
    </row>
    <row r="255" s="39" customFormat="1" ht="409.5" hidden="1" customHeight="1" spans="1:20">
      <c r="A255" s="44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5"/>
      <c r="R255" s="45"/>
      <c r="S255" s="45"/>
      <c r="T255" s="45"/>
    </row>
    <row r="256" s="39" customFormat="1" ht="409.5" hidden="1" customHeight="1" spans="1:20">
      <c r="A256" s="44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  <c r="S256" s="45"/>
      <c r="T256" s="45"/>
    </row>
    <row r="257" s="39" customFormat="1" ht="409.5" hidden="1" customHeight="1" spans="1:20">
      <c r="A257" s="44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  <c r="S257" s="45"/>
      <c r="T257" s="45"/>
    </row>
    <row r="258" s="39" customFormat="1" ht="17.1" customHeight="1" spans="1:20">
      <c r="A258" s="44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  <c r="S258" s="45"/>
      <c r="T258" s="45"/>
    </row>
    <row r="259" s="39" customFormat="1" ht="17.1" customHeight="1" spans="1:20">
      <c r="A259" s="44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  <c r="S259" s="45"/>
      <c r="T259" s="45"/>
    </row>
    <row r="260" s="39" customFormat="1" ht="17.1" customHeight="1" spans="1:20">
      <c r="A260" s="44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  <c r="S260" s="45"/>
      <c r="T260" s="45"/>
    </row>
    <row r="261" s="39" customFormat="1" ht="17.1" customHeight="1" spans="1:20">
      <c r="A261" s="44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</row>
    <row r="262" s="39" customFormat="1" ht="17.1" customHeight="1" spans="1:20">
      <c r="A262" s="43" t="s">
        <v>567</v>
      </c>
      <c r="B262" s="45">
        <v>202459</v>
      </c>
      <c r="C262" s="45">
        <v>67800</v>
      </c>
      <c r="D262" s="45">
        <v>0</v>
      </c>
      <c r="E262" s="45">
        <v>11099</v>
      </c>
      <c r="F262" s="45">
        <v>5414</v>
      </c>
      <c r="G262" s="45">
        <v>278</v>
      </c>
      <c r="H262" s="45">
        <v>5644</v>
      </c>
      <c r="I262" s="45">
        <v>48388</v>
      </c>
      <c r="J262" s="45">
        <v>0</v>
      </c>
      <c r="K262" s="45">
        <v>0</v>
      </c>
      <c r="L262" s="45">
        <v>-3023</v>
      </c>
      <c r="M262" s="45">
        <v>0</v>
      </c>
      <c r="N262" s="45">
        <v>0</v>
      </c>
      <c r="O262" s="45">
        <v>0</v>
      </c>
      <c r="P262" s="45">
        <v>0</v>
      </c>
      <c r="Q262" s="45">
        <v>270259</v>
      </c>
      <c r="R262" s="45">
        <v>268416</v>
      </c>
      <c r="S262" s="45">
        <v>1843</v>
      </c>
      <c r="T262" s="45">
        <v>1843</v>
      </c>
    </row>
    <row r="263" s="39" customFormat="1" ht="17.1" customHeight="1"/>
  </sheetData>
  <mergeCells count="10">
    <mergeCell ref="A1:T1"/>
    <mergeCell ref="A2:T2"/>
    <mergeCell ref="A3:T3"/>
    <mergeCell ref="C4:P4"/>
    <mergeCell ref="A4:A5"/>
    <mergeCell ref="B4:B5"/>
    <mergeCell ref="Q4:Q5"/>
    <mergeCell ref="R4:R5"/>
    <mergeCell ref="S4:S5"/>
    <mergeCell ref="T4:T5"/>
  </mergeCells>
  <pageMargins left="0.904861111111111" right="0.511805555555556" top="0.786805555555556" bottom="0.786805555555556" header="0.393055555555556" footer="0.393055555555556"/>
  <pageSetup paperSize="12" firstPageNumber="10" pageOrder="overThenDown" orientation="landscape" useFirstPageNumber="1"/>
  <headerFooter alignWithMargins="0">
    <oddFooter>&amp;C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7"/>
  <sheetViews>
    <sheetView showGridLines="0" showZeros="0" topLeftCell="A7" workbookViewId="0">
      <selection activeCell="C17" sqref="C17"/>
    </sheetView>
  </sheetViews>
  <sheetFormatPr defaultColWidth="9.125" defaultRowHeight="14.25"/>
  <cols>
    <col min="1" max="1" width="33.625" style="40" customWidth="1"/>
    <col min="2" max="4" width="11.125" style="40" customWidth="1"/>
    <col min="5" max="5" width="33.625" style="40" customWidth="1"/>
    <col min="6" max="8" width="11.125" style="40" customWidth="1"/>
    <col min="9" max="12" width="9.125" style="40" hidden="1" customWidth="1"/>
    <col min="13" max="16384" width="9.125" style="40"/>
  </cols>
  <sheetData>
    <row r="1" ht="25.5" spans="1:8">
      <c r="A1" s="63" t="s">
        <v>568</v>
      </c>
      <c r="B1" s="63"/>
      <c r="C1" s="64"/>
      <c r="D1" s="64"/>
      <c r="E1" s="64"/>
      <c r="F1" s="64"/>
      <c r="G1" s="64"/>
      <c r="H1" s="64"/>
    </row>
    <row r="2" ht="15" customHeight="1" spans="1:8">
      <c r="A2" s="42" t="s">
        <v>569</v>
      </c>
      <c r="B2" s="42"/>
      <c r="C2" s="42"/>
      <c r="D2" s="42"/>
      <c r="E2" s="42"/>
      <c r="F2" s="42"/>
      <c r="G2" s="42"/>
      <c r="H2" s="42"/>
    </row>
    <row r="3" ht="15" customHeight="1" spans="1:8">
      <c r="A3" s="42" t="s">
        <v>52</v>
      </c>
      <c r="B3" s="42"/>
      <c r="C3" s="42"/>
      <c r="D3" s="42"/>
      <c r="E3" s="42"/>
      <c r="F3" s="42"/>
      <c r="G3" s="42"/>
      <c r="H3" s="42"/>
    </row>
    <row r="4" ht="20.25" customHeight="1" spans="1:12">
      <c r="A4" s="43" t="s">
        <v>53</v>
      </c>
      <c r="B4" s="43" t="s">
        <v>54</v>
      </c>
      <c r="C4" s="43" t="s">
        <v>55</v>
      </c>
      <c r="D4" s="43" t="s">
        <v>56</v>
      </c>
      <c r="E4" s="43" t="s">
        <v>53</v>
      </c>
      <c r="F4" s="43" t="s">
        <v>54</v>
      </c>
      <c r="G4" s="43" t="s">
        <v>55</v>
      </c>
      <c r="H4" s="43" t="s">
        <v>56</v>
      </c>
      <c r="I4" s="70"/>
      <c r="J4" s="71" t="s">
        <v>570</v>
      </c>
      <c r="K4" s="71" t="s">
        <v>571</v>
      </c>
      <c r="L4" s="71" t="s">
        <v>572</v>
      </c>
    </row>
    <row r="5" ht="17.45" customHeight="1" spans="1:13">
      <c r="A5" s="65" t="s">
        <v>573</v>
      </c>
      <c r="B5" s="66">
        <v>1356</v>
      </c>
      <c r="C5" s="66">
        <v>1356</v>
      </c>
      <c r="D5" s="66">
        <v>11453</v>
      </c>
      <c r="E5" s="44" t="s">
        <v>433</v>
      </c>
      <c r="F5" s="47"/>
      <c r="G5" s="66"/>
      <c r="H5" s="66"/>
      <c r="I5" s="70">
        <v>0</v>
      </c>
      <c r="J5" s="72">
        <v>1331410</v>
      </c>
      <c r="K5" s="72">
        <v>0</v>
      </c>
      <c r="L5" s="72">
        <v>0</v>
      </c>
      <c r="M5" s="73"/>
    </row>
    <row r="6" ht="17.45" customHeight="1" spans="1:13">
      <c r="A6" s="65"/>
      <c r="B6" s="65"/>
      <c r="C6" s="66"/>
      <c r="D6" s="66"/>
      <c r="E6" s="65" t="s">
        <v>439</v>
      </c>
      <c r="F6" s="65">
        <v>30</v>
      </c>
      <c r="G6" s="66"/>
      <c r="H6" s="66"/>
      <c r="I6" s="70">
        <v>5946</v>
      </c>
      <c r="J6" s="72">
        <v>722145</v>
      </c>
      <c r="K6" s="72">
        <v>0</v>
      </c>
      <c r="L6" s="72">
        <v>0</v>
      </c>
      <c r="M6" s="73"/>
    </row>
    <row r="7" ht="17.45" customHeight="1" spans="1:13">
      <c r="A7" s="65"/>
      <c r="B7" s="65"/>
      <c r="C7" s="66"/>
      <c r="D7" s="66"/>
      <c r="E7" s="65" t="s">
        <v>472</v>
      </c>
      <c r="F7" s="65">
        <v>0</v>
      </c>
      <c r="G7" s="66">
        <v>0</v>
      </c>
      <c r="H7" s="66">
        <v>0</v>
      </c>
      <c r="I7" s="74">
        <v>5971</v>
      </c>
      <c r="J7" s="65"/>
      <c r="K7" s="65"/>
      <c r="L7" s="65"/>
      <c r="M7" s="73"/>
    </row>
    <row r="8" ht="17.45" customHeight="1" spans="1:13">
      <c r="A8" s="65"/>
      <c r="B8" s="65"/>
      <c r="C8" s="66"/>
      <c r="D8" s="66"/>
      <c r="E8" s="65" t="s">
        <v>488</v>
      </c>
      <c r="F8" s="65">
        <v>1064</v>
      </c>
      <c r="G8" s="66">
        <v>5646</v>
      </c>
      <c r="H8" s="66">
        <v>52</v>
      </c>
      <c r="I8" s="74">
        <v>0</v>
      </c>
      <c r="J8" s="65"/>
      <c r="K8" s="65"/>
      <c r="L8" s="65"/>
      <c r="M8" s="73"/>
    </row>
    <row r="9" ht="17.45" customHeight="1" spans="1:13">
      <c r="A9" s="65"/>
      <c r="B9" s="65"/>
      <c r="C9" s="66"/>
      <c r="D9" s="66"/>
      <c r="E9" s="65" t="s">
        <v>495</v>
      </c>
      <c r="F9" s="65">
        <v>0</v>
      </c>
      <c r="G9" s="66">
        <v>0</v>
      </c>
      <c r="H9" s="66">
        <v>0</v>
      </c>
      <c r="I9" s="74">
        <v>147982</v>
      </c>
      <c r="J9" s="65"/>
      <c r="K9" s="65"/>
      <c r="L9" s="65"/>
      <c r="M9" s="73"/>
    </row>
    <row r="10" ht="17.45" customHeight="1" spans="1:13">
      <c r="A10" s="65"/>
      <c r="B10" s="65"/>
      <c r="C10" s="66"/>
      <c r="D10" s="66"/>
      <c r="E10" s="65" t="s">
        <v>506</v>
      </c>
      <c r="F10" s="65"/>
      <c r="G10" s="66"/>
      <c r="H10" s="66"/>
      <c r="I10" s="74">
        <v>39300</v>
      </c>
      <c r="J10" s="65"/>
      <c r="K10" s="65"/>
      <c r="L10" s="65"/>
      <c r="M10" s="73"/>
    </row>
    <row r="11" ht="17.45" customHeight="1" spans="1:13">
      <c r="A11" s="65"/>
      <c r="B11" s="65"/>
      <c r="C11" s="66"/>
      <c r="D11" s="66"/>
      <c r="E11" s="65" t="s">
        <v>514</v>
      </c>
      <c r="F11" s="65">
        <v>100</v>
      </c>
      <c r="G11" s="66">
        <v>140</v>
      </c>
      <c r="H11" s="66">
        <v>30</v>
      </c>
      <c r="I11" s="74">
        <v>580585</v>
      </c>
      <c r="J11" s="65"/>
      <c r="K11" s="65"/>
      <c r="L11" s="65"/>
      <c r="M11" s="73"/>
    </row>
    <row r="12" ht="17.45" customHeight="1" spans="1:13">
      <c r="A12" s="65"/>
      <c r="B12" s="65"/>
      <c r="C12" s="66"/>
      <c r="D12" s="66"/>
      <c r="E12" s="65" t="s">
        <v>523</v>
      </c>
      <c r="F12" s="65">
        <v>0</v>
      </c>
      <c r="G12" s="66"/>
      <c r="H12" s="66">
        <v>0</v>
      </c>
      <c r="I12" s="74">
        <v>8320</v>
      </c>
      <c r="J12" s="65"/>
      <c r="K12" s="65"/>
      <c r="L12" s="65"/>
      <c r="M12" s="73"/>
    </row>
    <row r="13" ht="17.45" customHeight="1" spans="1:13">
      <c r="A13" s="65"/>
      <c r="B13" s="65"/>
      <c r="C13" s="66"/>
      <c r="D13" s="66"/>
      <c r="E13" s="65" t="s">
        <v>574</v>
      </c>
      <c r="F13" s="65">
        <v>95</v>
      </c>
      <c r="G13" s="66">
        <v>786</v>
      </c>
      <c r="H13" s="66">
        <v>631</v>
      </c>
      <c r="I13" s="74">
        <v>0</v>
      </c>
      <c r="J13" s="65"/>
      <c r="K13" s="65"/>
      <c r="L13" s="65"/>
      <c r="M13" s="73"/>
    </row>
    <row r="14" ht="17.45" customHeight="1" spans="1:13">
      <c r="A14" s="65"/>
      <c r="B14" s="65"/>
      <c r="C14" s="66"/>
      <c r="D14" s="66"/>
      <c r="E14" s="65" t="s">
        <v>563</v>
      </c>
      <c r="F14" s="65">
        <v>0</v>
      </c>
      <c r="G14" s="66">
        <v>0</v>
      </c>
      <c r="H14" s="66">
        <v>0</v>
      </c>
      <c r="I14" s="74"/>
      <c r="J14" s="65"/>
      <c r="K14" s="65"/>
      <c r="L14" s="65"/>
      <c r="M14" s="73"/>
    </row>
    <row r="15" ht="17.45" customHeight="1" spans="1:13">
      <c r="A15" s="65"/>
      <c r="B15" s="65"/>
      <c r="C15" s="66"/>
      <c r="D15" s="66"/>
      <c r="E15" s="65" t="s">
        <v>565</v>
      </c>
      <c r="F15" s="65">
        <v>0</v>
      </c>
      <c r="G15" s="66">
        <v>0</v>
      </c>
      <c r="H15" s="66">
        <v>0</v>
      </c>
      <c r="I15" s="74">
        <v>48475</v>
      </c>
      <c r="J15" s="65"/>
      <c r="K15" s="65"/>
      <c r="L15" s="65"/>
      <c r="M15" s="73"/>
    </row>
    <row r="16" ht="17.45" customHeight="1" spans="1:13">
      <c r="A16" s="43" t="s">
        <v>104</v>
      </c>
      <c r="B16" s="67">
        <f>SUM(B5)</f>
        <v>1356</v>
      </c>
      <c r="C16" s="67">
        <f t="shared" ref="C16:D16" si="0">SUM(C5)</f>
        <v>1356</v>
      </c>
      <c r="D16" s="67">
        <f t="shared" si="0"/>
        <v>11453</v>
      </c>
      <c r="E16" s="43" t="s">
        <v>105</v>
      </c>
      <c r="F16" s="47">
        <f>SUM(F5:F15)</f>
        <v>1289</v>
      </c>
      <c r="G16" s="47">
        <f t="shared" ref="G16:H16" si="1">SUM(G5:G15)</f>
        <v>6572</v>
      </c>
      <c r="H16" s="47">
        <f t="shared" si="1"/>
        <v>713</v>
      </c>
      <c r="I16" s="74"/>
      <c r="J16" s="65"/>
      <c r="K16" s="65"/>
      <c r="L16" s="65"/>
      <c r="M16" s="73"/>
    </row>
    <row r="17" ht="17.45" customHeight="1" spans="1:12">
      <c r="A17" s="65" t="s">
        <v>178</v>
      </c>
      <c r="B17" s="65"/>
      <c r="C17" s="66"/>
      <c r="D17" s="66">
        <v>2669</v>
      </c>
      <c r="E17" s="65" t="s">
        <v>179</v>
      </c>
      <c r="F17" s="65"/>
      <c r="G17" s="66"/>
      <c r="H17" s="66">
        <v>2446</v>
      </c>
      <c r="I17" s="74"/>
      <c r="J17" s="65"/>
      <c r="K17" s="65"/>
      <c r="L17" s="65"/>
    </row>
    <row r="18" ht="17.45" customHeight="1" spans="1:12">
      <c r="A18" s="65" t="s">
        <v>271</v>
      </c>
      <c r="B18" s="65"/>
      <c r="C18" s="66"/>
      <c r="D18" s="66"/>
      <c r="E18" s="65" t="s">
        <v>272</v>
      </c>
      <c r="F18" s="65"/>
      <c r="G18" s="66"/>
      <c r="H18" s="66"/>
      <c r="I18" s="74"/>
      <c r="J18" s="65"/>
      <c r="K18" s="65"/>
      <c r="L18" s="65"/>
    </row>
    <row r="19" ht="17.45" customHeight="1" spans="1:12">
      <c r="A19" s="65" t="s">
        <v>273</v>
      </c>
      <c r="B19" s="65"/>
      <c r="C19" s="66"/>
      <c r="D19" s="66"/>
      <c r="E19" s="65" t="s">
        <v>575</v>
      </c>
      <c r="F19" s="65"/>
      <c r="G19" s="66"/>
      <c r="H19" s="66"/>
      <c r="I19" s="74"/>
      <c r="J19" s="65"/>
      <c r="K19" s="65"/>
      <c r="L19" s="65"/>
    </row>
    <row r="20" ht="17.45" customHeight="1" spans="1:12">
      <c r="A20" s="65" t="s">
        <v>576</v>
      </c>
      <c r="B20" s="65"/>
      <c r="C20" s="66"/>
      <c r="D20" s="66"/>
      <c r="E20" s="65" t="s">
        <v>577</v>
      </c>
      <c r="F20" s="65"/>
      <c r="G20" s="66"/>
      <c r="H20" s="66"/>
      <c r="I20" s="74"/>
      <c r="J20" s="65"/>
      <c r="K20" s="65"/>
      <c r="L20" s="65"/>
    </row>
    <row r="21" ht="17.45" customHeight="1" spans="1:12">
      <c r="A21" s="65" t="s">
        <v>284</v>
      </c>
      <c r="B21" s="65"/>
      <c r="C21" s="66"/>
      <c r="D21" s="66">
        <v>17500</v>
      </c>
      <c r="E21" s="65" t="s">
        <v>285</v>
      </c>
      <c r="F21" s="65"/>
      <c r="G21" s="66"/>
      <c r="H21" s="66">
        <v>17500</v>
      </c>
      <c r="I21" s="74"/>
      <c r="J21" s="65"/>
      <c r="K21" s="65"/>
      <c r="L21" s="65"/>
    </row>
    <row r="22" ht="17.45" customHeight="1" spans="1:12">
      <c r="A22" s="65" t="s">
        <v>578</v>
      </c>
      <c r="B22" s="65"/>
      <c r="C22" s="66"/>
      <c r="D22" s="66">
        <v>17500</v>
      </c>
      <c r="E22" s="65" t="s">
        <v>579</v>
      </c>
      <c r="F22" s="65"/>
      <c r="G22" s="66"/>
      <c r="H22" s="66">
        <v>17500</v>
      </c>
      <c r="I22" s="74"/>
      <c r="J22" s="65"/>
      <c r="K22" s="65"/>
      <c r="L22" s="65"/>
    </row>
    <row r="23" ht="17.45" customHeight="1" spans="1:12">
      <c r="A23" s="65" t="s">
        <v>258</v>
      </c>
      <c r="B23" s="65"/>
      <c r="C23" s="66"/>
      <c r="D23" s="66">
        <v>1590</v>
      </c>
      <c r="E23" s="65" t="s">
        <v>259</v>
      </c>
      <c r="F23" s="65"/>
      <c r="G23" s="66"/>
      <c r="H23" s="66">
        <v>1268</v>
      </c>
      <c r="I23" s="74"/>
      <c r="J23" s="65"/>
      <c r="K23" s="65"/>
      <c r="L23" s="65"/>
    </row>
    <row r="24" ht="17.45" customHeight="1" spans="1:12">
      <c r="A24" s="65" t="s">
        <v>265</v>
      </c>
      <c r="B24" s="65"/>
      <c r="C24" s="66"/>
      <c r="D24" s="66">
        <v>188</v>
      </c>
      <c r="E24" s="65" t="s">
        <v>267</v>
      </c>
      <c r="F24" s="65"/>
      <c r="G24" s="66"/>
      <c r="H24" s="66">
        <v>5614</v>
      </c>
      <c r="I24" s="74"/>
      <c r="J24" s="65"/>
      <c r="K24" s="65"/>
      <c r="L24" s="65"/>
    </row>
    <row r="25" ht="17.45" customHeight="1" spans="1:12">
      <c r="A25" s="65" t="s">
        <v>360</v>
      </c>
      <c r="B25" s="65"/>
      <c r="C25" s="66"/>
      <c r="D25" s="66"/>
      <c r="E25" s="65" t="s">
        <v>316</v>
      </c>
      <c r="F25" s="65"/>
      <c r="G25" s="66"/>
      <c r="H25" s="66">
        <v>5859</v>
      </c>
      <c r="I25" s="74"/>
      <c r="J25" s="65"/>
      <c r="K25" s="65"/>
      <c r="L25" s="65"/>
    </row>
    <row r="26" ht="17.45" customHeight="1" spans="1:12">
      <c r="A26" s="65" t="s">
        <v>580</v>
      </c>
      <c r="B26" s="65"/>
      <c r="C26" s="66"/>
      <c r="D26" s="66"/>
      <c r="E26" s="65"/>
      <c r="F26" s="65"/>
      <c r="G26" s="66"/>
      <c r="H26" s="66"/>
      <c r="I26" s="74"/>
      <c r="J26" s="65"/>
      <c r="K26" s="65"/>
      <c r="L26" s="65"/>
    </row>
    <row r="27" ht="17.45" customHeight="1" spans="1:12">
      <c r="A27" s="65" t="s">
        <v>581</v>
      </c>
      <c r="B27" s="65"/>
      <c r="C27" s="66"/>
      <c r="D27" s="66">
        <v>0</v>
      </c>
      <c r="E27" s="65"/>
      <c r="F27" s="65"/>
      <c r="G27" s="66"/>
      <c r="H27" s="66"/>
      <c r="I27" s="74"/>
      <c r="J27" s="65"/>
      <c r="K27" s="65"/>
      <c r="L27" s="65"/>
    </row>
    <row r="28" ht="17.45" customHeight="1" spans="1:12">
      <c r="A28" s="65" t="s">
        <v>582</v>
      </c>
      <c r="B28" s="65"/>
      <c r="C28" s="66"/>
      <c r="D28" s="66"/>
      <c r="E28" s="65"/>
      <c r="F28" s="65"/>
      <c r="G28" s="66"/>
      <c r="H28" s="66"/>
      <c r="I28" s="74"/>
      <c r="J28" s="65"/>
      <c r="K28" s="65"/>
      <c r="L28" s="65"/>
    </row>
    <row r="29" ht="17.45" customHeight="1" spans="1:12">
      <c r="A29" s="43" t="s">
        <v>583</v>
      </c>
      <c r="B29" s="43"/>
      <c r="C29" s="66"/>
      <c r="D29" s="68">
        <f>SUM(D16:D18,D21,D23:D25)</f>
        <v>33400</v>
      </c>
      <c r="E29" s="43" t="s">
        <v>584</v>
      </c>
      <c r="F29" s="43"/>
      <c r="G29" s="66"/>
      <c r="H29" s="68">
        <f>SUM(H16:H18,H21,H23:H25)</f>
        <v>33400</v>
      </c>
      <c r="I29" s="74"/>
      <c r="J29" s="65"/>
      <c r="K29" s="65"/>
      <c r="L29" s="65"/>
    </row>
    <row r="30" spans="1:8">
      <c r="A30" s="69"/>
      <c r="B30" s="69"/>
      <c r="C30" s="69"/>
      <c r="D30" s="69"/>
      <c r="E30" s="69"/>
      <c r="F30" s="69"/>
      <c r="G30" s="69"/>
      <c r="H30" s="69"/>
    </row>
    <row r="31" spans="1:8">
      <c r="A31" s="69"/>
      <c r="B31" s="69"/>
      <c r="C31" s="69"/>
      <c r="D31" s="69"/>
      <c r="E31" s="69"/>
      <c r="F31" s="69"/>
      <c r="G31" s="69"/>
      <c r="H31" s="69"/>
    </row>
    <row r="32" spans="1:8">
      <c r="A32" s="69"/>
      <c r="B32" s="69"/>
      <c r="C32" s="69"/>
      <c r="D32" s="69"/>
      <c r="E32" s="69"/>
      <c r="F32" s="69"/>
      <c r="G32" s="69"/>
      <c r="H32" s="69"/>
    </row>
    <row r="33" spans="1:8">
      <c r="A33" s="69"/>
      <c r="B33" s="69"/>
      <c r="C33" s="69"/>
      <c r="D33" s="69"/>
      <c r="E33" s="69"/>
      <c r="F33" s="69"/>
      <c r="G33" s="69"/>
      <c r="H33" s="69"/>
    </row>
    <row r="34" spans="1:8">
      <c r="A34" s="69"/>
      <c r="B34" s="69"/>
      <c r="C34" s="69"/>
      <c r="D34" s="69"/>
      <c r="E34" s="69"/>
      <c r="F34" s="69"/>
      <c r="G34" s="69"/>
      <c r="H34" s="69"/>
    </row>
    <row r="35" spans="1:8">
      <c r="A35" s="69"/>
      <c r="B35" s="69"/>
      <c r="C35" s="69"/>
      <c r="D35" s="69"/>
      <c r="E35" s="69"/>
      <c r="F35" s="69"/>
      <c r="G35" s="69"/>
      <c r="H35" s="69"/>
    </row>
    <row r="36" spans="1:8">
      <c r="A36" s="69"/>
      <c r="B36" s="69"/>
      <c r="C36" s="69"/>
      <c r="D36" s="69"/>
      <c r="E36" s="69"/>
      <c r="F36" s="69"/>
      <c r="G36" s="69"/>
      <c r="H36" s="69"/>
    </row>
    <row r="37" spans="1:8">
      <c r="A37" s="69"/>
      <c r="B37" s="69"/>
      <c r="C37" s="69"/>
      <c r="D37" s="69"/>
      <c r="E37" s="69"/>
      <c r="F37" s="69"/>
      <c r="G37" s="69"/>
      <c r="H37" s="69"/>
    </row>
    <row r="38" spans="1:8">
      <c r="A38" s="69"/>
      <c r="B38" s="69"/>
      <c r="C38" s="69"/>
      <c r="D38" s="69"/>
      <c r="E38" s="69"/>
      <c r="F38" s="69"/>
      <c r="G38" s="69"/>
      <c r="H38" s="69"/>
    </row>
    <row r="39" spans="1:8">
      <c r="A39" s="69"/>
      <c r="B39" s="69"/>
      <c r="C39" s="69"/>
      <c r="D39" s="69"/>
      <c r="E39" s="69"/>
      <c r="F39" s="69"/>
      <c r="G39" s="69"/>
      <c r="H39" s="69"/>
    </row>
    <row r="40" spans="1:8">
      <c r="A40" s="69"/>
      <c r="B40" s="69"/>
      <c r="C40" s="69"/>
      <c r="D40" s="69"/>
      <c r="E40" s="69"/>
      <c r="F40" s="69"/>
      <c r="G40" s="69"/>
      <c r="H40" s="69"/>
    </row>
    <row r="41" spans="1:8">
      <c r="A41" s="69"/>
      <c r="B41" s="69"/>
      <c r="C41" s="69"/>
      <c r="D41" s="69"/>
      <c r="E41" s="69"/>
      <c r="F41" s="69"/>
      <c r="G41" s="69"/>
      <c r="H41" s="69"/>
    </row>
    <row r="42" spans="1:8">
      <c r="A42" s="69"/>
      <c r="B42" s="69"/>
      <c r="C42" s="69"/>
      <c r="D42" s="69"/>
      <c r="E42" s="69"/>
      <c r="F42" s="69"/>
      <c r="G42" s="69"/>
      <c r="H42" s="69"/>
    </row>
    <row r="43" spans="1:8">
      <c r="A43" s="69"/>
      <c r="B43" s="69"/>
      <c r="C43" s="69"/>
      <c r="D43" s="69"/>
      <c r="E43" s="69"/>
      <c r="F43" s="69"/>
      <c r="G43" s="69"/>
      <c r="H43" s="69"/>
    </row>
    <row r="44" spans="1:8">
      <c r="A44" s="69"/>
      <c r="B44" s="69"/>
      <c r="C44" s="69"/>
      <c r="D44" s="69"/>
      <c r="E44" s="69"/>
      <c r="F44" s="69"/>
      <c r="G44" s="69"/>
      <c r="H44" s="69"/>
    </row>
    <row r="45" spans="1:8">
      <c r="A45" s="69"/>
      <c r="B45" s="69"/>
      <c r="C45" s="69"/>
      <c r="D45" s="69"/>
      <c r="E45" s="69"/>
      <c r="F45" s="69"/>
      <c r="G45" s="69"/>
      <c r="H45" s="69"/>
    </row>
    <row r="46" spans="1:8">
      <c r="A46" s="69"/>
      <c r="B46" s="69"/>
      <c r="C46" s="69"/>
      <c r="D46" s="69"/>
      <c r="E46" s="69"/>
      <c r="F46" s="69"/>
      <c r="G46" s="69"/>
      <c r="H46" s="69"/>
    </row>
    <row r="47" spans="1:8">
      <c r="A47" s="69"/>
      <c r="B47" s="69"/>
      <c r="C47" s="69"/>
      <c r="D47" s="69"/>
      <c r="E47" s="69"/>
      <c r="F47" s="69"/>
      <c r="G47" s="69"/>
      <c r="H47" s="69"/>
    </row>
    <row r="48" spans="1:8">
      <c r="A48" s="69"/>
      <c r="B48" s="69"/>
      <c r="C48" s="69"/>
      <c r="D48" s="69"/>
      <c r="E48" s="69"/>
      <c r="F48" s="69"/>
      <c r="G48" s="69"/>
      <c r="H48" s="69"/>
    </row>
    <row r="49" spans="1:8">
      <c r="A49" s="69"/>
      <c r="B49" s="69"/>
      <c r="C49" s="69"/>
      <c r="D49" s="69"/>
      <c r="E49" s="69"/>
      <c r="F49" s="69"/>
      <c r="G49" s="69"/>
      <c r="H49" s="69"/>
    </row>
    <row r="50" spans="1:8">
      <c r="A50" s="69"/>
      <c r="B50" s="69"/>
      <c r="C50" s="69"/>
      <c r="D50" s="69"/>
      <c r="E50" s="69"/>
      <c r="F50" s="69"/>
      <c r="G50" s="69"/>
      <c r="H50" s="69"/>
    </row>
    <row r="51" spans="1:8">
      <c r="A51" s="69"/>
      <c r="B51" s="69"/>
      <c r="C51" s="69"/>
      <c r="D51" s="69"/>
      <c r="E51" s="69"/>
      <c r="F51" s="69"/>
      <c r="G51" s="69"/>
      <c r="H51" s="69"/>
    </row>
    <row r="52" spans="1:8">
      <c r="A52" s="69"/>
      <c r="B52" s="69"/>
      <c r="C52" s="69"/>
      <c r="D52" s="69"/>
      <c r="E52" s="69"/>
      <c r="F52" s="69"/>
      <c r="G52" s="69"/>
      <c r="H52" s="69"/>
    </row>
    <row r="53" spans="1:8">
      <c r="A53" s="69"/>
      <c r="B53" s="69"/>
      <c r="C53" s="69"/>
      <c r="D53" s="69"/>
      <c r="E53" s="69"/>
      <c r="F53" s="69"/>
      <c r="G53" s="69"/>
      <c r="H53" s="69"/>
    </row>
    <row r="54" spans="1:8">
      <c r="A54" s="69"/>
      <c r="B54" s="69"/>
      <c r="C54" s="69"/>
      <c r="D54" s="69"/>
      <c r="E54" s="69"/>
      <c r="F54" s="69"/>
      <c r="G54" s="69"/>
      <c r="H54" s="69"/>
    </row>
    <row r="55" spans="1:8">
      <c r="A55" s="69"/>
      <c r="B55" s="69"/>
      <c r="C55" s="69"/>
      <c r="D55" s="69"/>
      <c r="E55" s="69"/>
      <c r="F55" s="69"/>
      <c r="G55" s="69"/>
      <c r="H55" s="69"/>
    </row>
    <row r="56" spans="1:8">
      <c r="A56" s="69"/>
      <c r="B56" s="69"/>
      <c r="C56" s="69"/>
      <c r="D56" s="69"/>
      <c r="E56" s="69"/>
      <c r="F56" s="69"/>
      <c r="G56" s="69"/>
      <c r="H56" s="69"/>
    </row>
    <row r="57" spans="1:8">
      <c r="A57" s="69"/>
      <c r="B57" s="69"/>
      <c r="C57" s="69"/>
      <c r="D57" s="69"/>
      <c r="E57" s="69"/>
      <c r="F57" s="69"/>
      <c r="G57" s="69"/>
      <c r="H57" s="69"/>
    </row>
    <row r="58" spans="1:8">
      <c r="A58" s="69"/>
      <c r="B58" s="69"/>
      <c r="C58" s="69"/>
      <c r="D58" s="69"/>
      <c r="E58" s="69"/>
      <c r="F58" s="69"/>
      <c r="G58" s="69"/>
      <c r="H58" s="69"/>
    </row>
    <row r="59" spans="1:8">
      <c r="A59" s="69"/>
      <c r="B59" s="69"/>
      <c r="C59" s="69"/>
      <c r="D59" s="69"/>
      <c r="E59" s="69"/>
      <c r="F59" s="69"/>
      <c r="G59" s="69"/>
      <c r="H59" s="69"/>
    </row>
    <row r="60" spans="1:8">
      <c r="A60" s="69"/>
      <c r="B60" s="69"/>
      <c r="C60" s="69"/>
      <c r="D60" s="69"/>
      <c r="E60" s="69"/>
      <c r="F60" s="69"/>
      <c r="G60" s="69"/>
      <c r="H60" s="69"/>
    </row>
    <row r="61" spans="1:8">
      <c r="A61" s="69"/>
      <c r="B61" s="69"/>
      <c r="C61" s="69"/>
      <c r="D61" s="69"/>
      <c r="E61" s="69"/>
      <c r="F61" s="69"/>
      <c r="G61" s="69"/>
      <c r="H61" s="69"/>
    </row>
    <row r="62" spans="1:8">
      <c r="A62" s="69"/>
      <c r="B62" s="69"/>
      <c r="C62" s="69"/>
      <c r="D62" s="69"/>
      <c r="E62" s="69"/>
      <c r="F62" s="69"/>
      <c r="G62" s="69"/>
      <c r="H62" s="69"/>
    </row>
    <row r="63" spans="1:8">
      <c r="A63" s="69"/>
      <c r="B63" s="69"/>
      <c r="C63" s="69"/>
      <c r="D63" s="69"/>
      <c r="E63" s="69"/>
      <c r="F63" s="69"/>
      <c r="G63" s="69"/>
      <c r="H63" s="69"/>
    </row>
    <row r="64" spans="1:8">
      <c r="A64" s="69"/>
      <c r="B64" s="69"/>
      <c r="C64" s="69"/>
      <c r="D64" s="69"/>
      <c r="E64" s="69"/>
      <c r="F64" s="69"/>
      <c r="G64" s="69"/>
      <c r="H64" s="69"/>
    </row>
    <row r="65" spans="1:8">
      <c r="A65" s="69"/>
      <c r="B65" s="69"/>
      <c r="C65" s="69"/>
      <c r="D65" s="69"/>
      <c r="E65" s="69"/>
      <c r="F65" s="69"/>
      <c r="G65" s="69"/>
      <c r="H65" s="69"/>
    </row>
    <row r="66" spans="1:8">
      <c r="A66" s="69"/>
      <c r="B66" s="69"/>
      <c r="C66" s="69"/>
      <c r="D66" s="69"/>
      <c r="E66" s="69"/>
      <c r="F66" s="69"/>
      <c r="G66" s="69"/>
      <c r="H66" s="69"/>
    </row>
    <row r="67" spans="1:8">
      <c r="A67" s="69"/>
      <c r="B67" s="69"/>
      <c r="C67" s="69"/>
      <c r="D67" s="69"/>
      <c r="E67" s="69"/>
      <c r="F67" s="69"/>
      <c r="G67" s="69"/>
      <c r="H67" s="69"/>
    </row>
    <row r="68" spans="1:8">
      <c r="A68" s="69"/>
      <c r="B68" s="69"/>
      <c r="C68" s="69"/>
      <c r="D68" s="69"/>
      <c r="E68" s="69"/>
      <c r="F68" s="69"/>
      <c r="G68" s="69"/>
      <c r="H68" s="69"/>
    </row>
    <row r="69" spans="1:8">
      <c r="A69" s="69"/>
      <c r="B69" s="69"/>
      <c r="C69" s="69"/>
      <c r="D69" s="69"/>
      <c r="E69" s="69"/>
      <c r="F69" s="69"/>
      <c r="G69" s="69"/>
      <c r="H69" s="69"/>
    </row>
    <row r="70" spans="1:8">
      <c r="A70" s="69"/>
      <c r="B70" s="69"/>
      <c r="C70" s="69"/>
      <c r="D70" s="69"/>
      <c r="E70" s="69"/>
      <c r="F70" s="69"/>
      <c r="G70" s="69"/>
      <c r="H70" s="69"/>
    </row>
    <row r="71" spans="1:8">
      <c r="A71" s="69"/>
      <c r="B71" s="69"/>
      <c r="C71" s="69"/>
      <c r="D71" s="69"/>
      <c r="E71" s="69"/>
      <c r="F71" s="69"/>
      <c r="G71" s="69"/>
      <c r="H71" s="69"/>
    </row>
    <row r="72" spans="1:8">
      <c r="A72" s="69"/>
      <c r="B72" s="69"/>
      <c r="C72" s="69"/>
      <c r="D72" s="69"/>
      <c r="E72" s="69"/>
      <c r="F72" s="69"/>
      <c r="G72" s="69"/>
      <c r="H72" s="69"/>
    </row>
    <row r="73" spans="1:8">
      <c r="A73" s="69"/>
      <c r="B73" s="69"/>
      <c r="C73" s="69"/>
      <c r="D73" s="69"/>
      <c r="E73" s="69"/>
      <c r="F73" s="69"/>
      <c r="G73" s="69"/>
      <c r="H73" s="69"/>
    </row>
    <row r="74" spans="1:8">
      <c r="A74" s="69"/>
      <c r="B74" s="69"/>
      <c r="C74" s="69"/>
      <c r="D74" s="69"/>
      <c r="E74" s="69"/>
      <c r="F74" s="69"/>
      <c r="G74" s="69"/>
      <c r="H74" s="69"/>
    </row>
    <row r="75" spans="1:8">
      <c r="A75" s="69"/>
      <c r="B75" s="69"/>
      <c r="C75" s="69"/>
      <c r="D75" s="69"/>
      <c r="E75" s="69"/>
      <c r="F75" s="69"/>
      <c r="G75" s="69"/>
      <c r="H75" s="69"/>
    </row>
    <row r="76" spans="1:8">
      <c r="A76" s="69"/>
      <c r="B76" s="69"/>
      <c r="C76" s="69"/>
      <c r="D76" s="69"/>
      <c r="E76" s="69"/>
      <c r="F76" s="69"/>
      <c r="G76" s="69"/>
      <c r="H76" s="69"/>
    </row>
    <row r="77" spans="1:8">
      <c r="A77" s="69"/>
      <c r="B77" s="69"/>
      <c r="C77" s="69"/>
      <c r="D77" s="69"/>
      <c r="E77" s="69"/>
      <c r="F77" s="69"/>
      <c r="G77" s="69"/>
      <c r="H77" s="69"/>
    </row>
    <row r="78" spans="1:8">
      <c r="A78" s="69"/>
      <c r="B78" s="69"/>
      <c r="C78" s="69"/>
      <c r="D78" s="69"/>
      <c r="E78" s="69"/>
      <c r="F78" s="69"/>
      <c r="G78" s="69"/>
      <c r="H78" s="69"/>
    </row>
    <row r="79" spans="1:8">
      <c r="A79" s="69"/>
      <c r="B79" s="69"/>
      <c r="C79" s="69"/>
      <c r="D79" s="69"/>
      <c r="E79" s="69"/>
      <c r="F79" s="69"/>
      <c r="G79" s="69"/>
      <c r="H79" s="69"/>
    </row>
    <row r="80" spans="1:8">
      <c r="A80" s="69"/>
      <c r="B80" s="69"/>
      <c r="C80" s="69"/>
      <c r="D80" s="69"/>
      <c r="E80" s="69"/>
      <c r="F80" s="69"/>
      <c r="G80" s="69"/>
      <c r="H80" s="69"/>
    </row>
    <row r="81" spans="1:8">
      <c r="A81" s="69"/>
      <c r="B81" s="69"/>
      <c r="C81" s="69"/>
      <c r="D81" s="69"/>
      <c r="E81" s="69"/>
      <c r="F81" s="69"/>
      <c r="G81" s="69"/>
      <c r="H81" s="69"/>
    </row>
    <row r="82" spans="1:8">
      <c r="A82" s="69"/>
      <c r="B82" s="69"/>
      <c r="C82" s="69"/>
      <c r="D82" s="69"/>
      <c r="E82" s="69"/>
      <c r="F82" s="69"/>
      <c r="G82" s="69"/>
      <c r="H82" s="69"/>
    </row>
    <row r="83" spans="1:8">
      <c r="A83" s="69"/>
      <c r="B83" s="69"/>
      <c r="C83" s="69"/>
      <c r="D83" s="69"/>
      <c r="E83" s="69"/>
      <c r="F83" s="69"/>
      <c r="G83" s="69"/>
      <c r="H83" s="69"/>
    </row>
    <row r="84" spans="1:8">
      <c r="A84" s="69"/>
      <c r="B84" s="69"/>
      <c r="C84" s="69"/>
      <c r="D84" s="69"/>
      <c r="E84" s="69"/>
      <c r="F84" s="69"/>
      <c r="G84" s="69"/>
      <c r="H84" s="69"/>
    </row>
    <row r="85" spans="1:8">
      <c r="A85" s="69"/>
      <c r="B85" s="69"/>
      <c r="C85" s="69"/>
      <c r="D85" s="69"/>
      <c r="E85" s="69"/>
      <c r="F85" s="69"/>
      <c r="G85" s="69"/>
      <c r="H85" s="69"/>
    </row>
    <row r="86" spans="1:8">
      <c r="A86" s="69"/>
      <c r="B86" s="69"/>
      <c r="C86" s="69"/>
      <c r="D86" s="69"/>
      <c r="E86" s="69"/>
      <c r="F86" s="69"/>
      <c r="G86" s="69"/>
      <c r="H86" s="69"/>
    </row>
    <row r="87" spans="1:8">
      <c r="A87" s="69"/>
      <c r="B87" s="69"/>
      <c r="C87" s="69"/>
      <c r="D87" s="69"/>
      <c r="E87" s="69"/>
      <c r="F87" s="69"/>
      <c r="G87" s="69"/>
      <c r="H87" s="69"/>
    </row>
    <row r="88" spans="1:8">
      <c r="A88" s="69"/>
      <c r="B88" s="69"/>
      <c r="C88" s="69"/>
      <c r="D88" s="69"/>
      <c r="E88" s="69"/>
      <c r="F88" s="69"/>
      <c r="G88" s="69"/>
      <c r="H88" s="69"/>
    </row>
    <row r="89" spans="1:8">
      <c r="A89" s="69"/>
      <c r="B89" s="69"/>
      <c r="C89" s="69"/>
      <c r="D89" s="69"/>
      <c r="E89" s="69"/>
      <c r="F89" s="69"/>
      <c r="G89" s="69"/>
      <c r="H89" s="69"/>
    </row>
    <row r="90" spans="1:8">
      <c r="A90" s="69"/>
      <c r="B90" s="69"/>
      <c r="C90" s="69"/>
      <c r="D90" s="69"/>
      <c r="E90" s="69"/>
      <c r="F90" s="69"/>
      <c r="G90" s="69"/>
      <c r="H90" s="69"/>
    </row>
    <row r="91" spans="1:8">
      <c r="A91" s="69"/>
      <c r="B91" s="69"/>
      <c r="C91" s="69"/>
      <c r="D91" s="69"/>
      <c r="E91" s="69"/>
      <c r="F91" s="69"/>
      <c r="G91" s="69"/>
      <c r="H91" s="69"/>
    </row>
    <row r="92" spans="1:8">
      <c r="A92" s="69"/>
      <c r="B92" s="69"/>
      <c r="C92" s="69"/>
      <c r="D92" s="69"/>
      <c r="E92" s="69"/>
      <c r="F92" s="69"/>
      <c r="G92" s="69"/>
      <c r="H92" s="69"/>
    </row>
    <row r="93" spans="1:8">
      <c r="A93" s="69"/>
      <c r="B93" s="69"/>
      <c r="C93" s="69"/>
      <c r="D93" s="69"/>
      <c r="E93" s="69"/>
      <c r="F93" s="69"/>
      <c r="G93" s="69"/>
      <c r="H93" s="69"/>
    </row>
    <row r="94" spans="1:8">
      <c r="A94" s="69"/>
      <c r="B94" s="69"/>
      <c r="C94" s="69"/>
      <c r="D94" s="69"/>
      <c r="E94" s="69"/>
      <c r="F94" s="69"/>
      <c r="G94" s="69"/>
      <c r="H94" s="69"/>
    </row>
    <row r="95" spans="1:8">
      <c r="A95" s="69"/>
      <c r="B95" s="69"/>
      <c r="C95" s="69"/>
      <c r="D95" s="69"/>
      <c r="E95" s="69"/>
      <c r="F95" s="69"/>
      <c r="G95" s="69"/>
      <c r="H95" s="69"/>
    </row>
    <row r="96" spans="1:8">
      <c r="A96" s="69"/>
      <c r="B96" s="69"/>
      <c r="C96" s="69"/>
      <c r="D96" s="69"/>
      <c r="E96" s="69"/>
      <c r="F96" s="69"/>
      <c r="G96" s="69"/>
      <c r="H96" s="69"/>
    </row>
    <row r="97" spans="1:8">
      <c r="A97" s="69"/>
      <c r="B97" s="69"/>
      <c r="C97" s="69"/>
      <c r="D97" s="69"/>
      <c r="E97" s="69"/>
      <c r="F97" s="69"/>
      <c r="G97" s="69"/>
      <c r="H97" s="69"/>
    </row>
    <row r="98" spans="1:8">
      <c r="A98" s="69"/>
      <c r="B98" s="69"/>
      <c r="C98" s="69"/>
      <c r="D98" s="69"/>
      <c r="E98" s="69"/>
      <c r="F98" s="69"/>
      <c r="G98" s="69"/>
      <c r="H98" s="69"/>
    </row>
    <row r="99" spans="1:8">
      <c r="A99" s="69"/>
      <c r="B99" s="69"/>
      <c r="C99" s="69"/>
      <c r="D99" s="69"/>
      <c r="E99" s="69"/>
      <c r="F99" s="69"/>
      <c r="G99" s="69"/>
      <c r="H99" s="69"/>
    </row>
    <row r="100" spans="1:8">
      <c r="A100" s="69"/>
      <c r="B100" s="69"/>
      <c r="C100" s="69"/>
      <c r="D100" s="69"/>
      <c r="E100" s="69"/>
      <c r="F100" s="69"/>
      <c r="G100" s="69"/>
      <c r="H100" s="69"/>
    </row>
    <row r="101" spans="1:8">
      <c r="A101" s="69"/>
      <c r="B101" s="69"/>
      <c r="C101" s="69"/>
      <c r="D101" s="69"/>
      <c r="E101" s="69"/>
      <c r="F101" s="69"/>
      <c r="G101" s="69"/>
      <c r="H101" s="69"/>
    </row>
    <row r="102" spans="1:8">
      <c r="A102" s="69"/>
      <c r="B102" s="69"/>
      <c r="C102" s="69"/>
      <c r="D102" s="69"/>
      <c r="E102" s="69"/>
      <c r="F102" s="69"/>
      <c r="G102" s="69"/>
      <c r="H102" s="69"/>
    </row>
    <row r="103" spans="1:8">
      <c r="A103" s="69"/>
      <c r="B103" s="69"/>
      <c r="C103" s="69"/>
      <c r="D103" s="69"/>
      <c r="E103" s="69"/>
      <c r="F103" s="69"/>
      <c r="G103" s="69"/>
      <c r="H103" s="69"/>
    </row>
    <row r="104" spans="1:8">
      <c r="A104" s="69"/>
      <c r="B104" s="69"/>
      <c r="C104" s="69"/>
      <c r="D104" s="69"/>
      <c r="E104" s="69"/>
      <c r="F104" s="69"/>
      <c r="G104" s="69"/>
      <c r="H104" s="69"/>
    </row>
    <row r="105" spans="1:8">
      <c r="A105" s="69"/>
      <c r="B105" s="69"/>
      <c r="C105" s="69"/>
      <c r="D105" s="69"/>
      <c r="E105" s="69"/>
      <c r="F105" s="69"/>
      <c r="G105" s="69"/>
      <c r="H105" s="69"/>
    </row>
    <row r="106" spans="1:8">
      <c r="A106" s="69"/>
      <c r="B106" s="69"/>
      <c r="C106" s="69"/>
      <c r="D106" s="69"/>
      <c r="E106" s="69"/>
      <c r="F106" s="69"/>
      <c r="G106" s="69"/>
      <c r="H106" s="69"/>
    </row>
    <row r="107" spans="1:8">
      <c r="A107" s="69"/>
      <c r="B107" s="69"/>
      <c r="C107" s="69"/>
      <c r="D107" s="69"/>
      <c r="E107" s="69"/>
      <c r="F107" s="69"/>
      <c r="G107" s="69"/>
      <c r="H107" s="69"/>
    </row>
    <row r="108" spans="1:8">
      <c r="A108" s="69"/>
      <c r="B108" s="69"/>
      <c r="C108" s="69"/>
      <c r="D108" s="69"/>
      <c r="E108" s="69"/>
      <c r="F108" s="69"/>
      <c r="G108" s="69"/>
      <c r="H108" s="69"/>
    </row>
    <row r="109" spans="1:8">
      <c r="A109" s="69"/>
      <c r="B109" s="69"/>
      <c r="C109" s="69"/>
      <c r="D109" s="69"/>
      <c r="E109" s="69"/>
      <c r="F109" s="69"/>
      <c r="G109" s="69"/>
      <c r="H109" s="69"/>
    </row>
    <row r="110" spans="1:8">
      <c r="A110" s="69"/>
      <c r="B110" s="69"/>
      <c r="C110" s="69"/>
      <c r="D110" s="69"/>
      <c r="E110" s="69"/>
      <c r="F110" s="69"/>
      <c r="G110" s="69"/>
      <c r="H110" s="69"/>
    </row>
    <row r="111" spans="1:8">
      <c r="A111" s="69"/>
      <c r="B111" s="69"/>
      <c r="C111" s="69"/>
      <c r="D111" s="69"/>
      <c r="E111" s="69"/>
      <c r="F111" s="69"/>
      <c r="G111" s="69"/>
      <c r="H111" s="69"/>
    </row>
    <row r="112" spans="1:8">
      <c r="A112" s="69"/>
      <c r="B112" s="69"/>
      <c r="C112" s="69"/>
      <c r="D112" s="69"/>
      <c r="E112" s="69"/>
      <c r="F112" s="69"/>
      <c r="G112" s="69"/>
      <c r="H112" s="69"/>
    </row>
    <row r="113" spans="1:8">
      <c r="A113" s="69"/>
      <c r="B113" s="69"/>
      <c r="C113" s="69"/>
      <c r="D113" s="69"/>
      <c r="E113" s="69"/>
      <c r="F113" s="69"/>
      <c r="G113" s="69"/>
      <c r="H113" s="69"/>
    </row>
    <row r="114" spans="1:8">
      <c r="A114" s="69"/>
      <c r="B114" s="69"/>
      <c r="C114" s="69"/>
      <c r="D114" s="69"/>
      <c r="E114" s="69"/>
      <c r="F114" s="69"/>
      <c r="G114" s="69"/>
      <c r="H114" s="69"/>
    </row>
    <row r="115" spans="1:8">
      <c r="A115" s="69"/>
      <c r="B115" s="69"/>
      <c r="C115" s="69"/>
      <c r="D115" s="69"/>
      <c r="E115" s="69"/>
      <c r="F115" s="69"/>
      <c r="G115" s="69"/>
      <c r="H115" s="69"/>
    </row>
    <row r="116" spans="1:8">
      <c r="A116" s="69"/>
      <c r="B116" s="69"/>
      <c r="C116" s="69"/>
      <c r="D116" s="69"/>
      <c r="E116" s="69"/>
      <c r="F116" s="69"/>
      <c r="G116" s="69"/>
      <c r="H116" s="69"/>
    </row>
    <row r="117" spans="1:8">
      <c r="A117" s="69"/>
      <c r="B117" s="69"/>
      <c r="C117" s="69"/>
      <c r="D117" s="69"/>
      <c r="E117" s="69"/>
      <c r="F117" s="69"/>
      <c r="G117" s="69"/>
      <c r="H117" s="69"/>
    </row>
    <row r="118" spans="1:8">
      <c r="A118" s="69"/>
      <c r="B118" s="69"/>
      <c r="C118" s="69"/>
      <c r="D118" s="69"/>
      <c r="E118" s="69"/>
      <c r="F118" s="69"/>
      <c r="G118" s="69"/>
      <c r="H118" s="69"/>
    </row>
    <row r="119" spans="1:8">
      <c r="A119" s="69"/>
      <c r="B119" s="69"/>
      <c r="C119" s="69"/>
      <c r="D119" s="69"/>
      <c r="E119" s="69"/>
      <c r="F119" s="69"/>
      <c r="G119" s="69"/>
      <c r="H119" s="69"/>
    </row>
    <row r="120" spans="1:8">
      <c r="A120" s="69"/>
      <c r="B120" s="69"/>
      <c r="C120" s="69"/>
      <c r="D120" s="69"/>
      <c r="E120" s="69"/>
      <c r="F120" s="69"/>
      <c r="G120" s="69"/>
      <c r="H120" s="69"/>
    </row>
    <row r="121" spans="1:8">
      <c r="A121" s="69"/>
      <c r="B121" s="69"/>
      <c r="C121" s="69"/>
      <c r="D121" s="69"/>
      <c r="E121" s="69"/>
      <c r="F121" s="69"/>
      <c r="G121" s="69"/>
      <c r="H121" s="69"/>
    </row>
    <row r="122" spans="1:8">
      <c r="A122" s="69"/>
      <c r="B122" s="69"/>
      <c r="C122" s="69"/>
      <c r="D122" s="69"/>
      <c r="E122" s="69"/>
      <c r="F122" s="69"/>
      <c r="G122" s="69"/>
      <c r="H122" s="69"/>
    </row>
    <row r="123" spans="1:8">
      <c r="A123" s="69"/>
      <c r="B123" s="69"/>
      <c r="C123" s="69"/>
      <c r="D123" s="69"/>
      <c r="E123" s="69"/>
      <c r="F123" s="69"/>
      <c r="G123" s="69"/>
      <c r="H123" s="69"/>
    </row>
    <row r="124" spans="1:8">
      <c r="A124" s="69"/>
      <c r="B124" s="69"/>
      <c r="C124" s="69"/>
      <c r="D124" s="69"/>
      <c r="E124" s="69"/>
      <c r="F124" s="69"/>
      <c r="G124" s="69"/>
      <c r="H124" s="69"/>
    </row>
    <row r="125" spans="1:8">
      <c r="A125" s="69"/>
      <c r="B125" s="69"/>
      <c r="C125" s="69"/>
      <c r="D125" s="69"/>
      <c r="E125" s="69"/>
      <c r="F125" s="69"/>
      <c r="G125" s="69"/>
      <c r="H125" s="69"/>
    </row>
    <row r="126" spans="1:8">
      <c r="A126" s="69"/>
      <c r="B126" s="69"/>
      <c r="C126" s="69"/>
      <c r="D126" s="69"/>
      <c r="E126" s="69"/>
      <c r="F126" s="69"/>
      <c r="G126" s="69"/>
      <c r="H126" s="69"/>
    </row>
    <row r="127" spans="1:8">
      <c r="A127" s="69"/>
      <c r="B127" s="69"/>
      <c r="C127" s="69"/>
      <c r="D127" s="69"/>
      <c r="E127" s="69"/>
      <c r="F127" s="69"/>
      <c r="G127" s="69"/>
      <c r="H127" s="69"/>
    </row>
    <row r="128" spans="1:8">
      <c r="A128" s="69"/>
      <c r="B128" s="69"/>
      <c r="C128" s="69"/>
      <c r="D128" s="69"/>
      <c r="E128" s="69"/>
      <c r="F128" s="69"/>
      <c r="G128" s="69"/>
      <c r="H128" s="69"/>
    </row>
    <row r="129" spans="1:8">
      <c r="A129" s="69"/>
      <c r="B129" s="69"/>
      <c r="C129" s="69"/>
      <c r="D129" s="69"/>
      <c r="E129" s="69"/>
      <c r="F129" s="69"/>
      <c r="G129" s="69"/>
      <c r="H129" s="69"/>
    </row>
    <row r="130" spans="1:8">
      <c r="A130" s="69"/>
      <c r="B130" s="69"/>
      <c r="C130" s="69"/>
      <c r="D130" s="69"/>
      <c r="E130" s="69"/>
      <c r="F130" s="69"/>
      <c r="G130" s="69"/>
      <c r="H130" s="69"/>
    </row>
    <row r="131" spans="1:8">
      <c r="A131" s="69"/>
      <c r="B131" s="69"/>
      <c r="C131" s="69"/>
      <c r="D131" s="69"/>
      <c r="E131" s="69"/>
      <c r="F131" s="69"/>
      <c r="G131" s="69"/>
      <c r="H131" s="69"/>
    </row>
    <row r="132" spans="1:8">
      <c r="A132" s="69"/>
      <c r="B132" s="69"/>
      <c r="C132" s="69"/>
      <c r="D132" s="69"/>
      <c r="E132" s="69"/>
      <c r="F132" s="69"/>
      <c r="G132" s="69"/>
      <c r="H132" s="69"/>
    </row>
    <row r="133" spans="1:8">
      <c r="A133" s="69"/>
      <c r="B133" s="69"/>
      <c r="C133" s="69"/>
      <c r="D133" s="69"/>
      <c r="E133" s="69"/>
      <c r="F133" s="69"/>
      <c r="G133" s="69"/>
      <c r="H133" s="69"/>
    </row>
    <row r="134" spans="1:8">
      <c r="A134" s="69"/>
      <c r="B134" s="69"/>
      <c r="C134" s="69"/>
      <c r="D134" s="69"/>
      <c r="E134" s="69"/>
      <c r="F134" s="69"/>
      <c r="G134" s="69"/>
      <c r="H134" s="69"/>
    </row>
    <row r="135" spans="1:8">
      <c r="A135" s="69"/>
      <c r="B135" s="69"/>
      <c r="C135" s="69"/>
      <c r="D135" s="69"/>
      <c r="E135" s="69"/>
      <c r="F135" s="69"/>
      <c r="G135" s="69"/>
      <c r="H135" s="69"/>
    </row>
    <row r="136" spans="1:8">
      <c r="A136" s="69"/>
      <c r="B136" s="69"/>
      <c r="C136" s="69"/>
      <c r="D136" s="69"/>
      <c r="E136" s="69"/>
      <c r="F136" s="69"/>
      <c r="G136" s="69"/>
      <c r="H136" s="69"/>
    </row>
    <row r="137" spans="1:8">
      <c r="A137" s="69"/>
      <c r="B137" s="69"/>
      <c r="C137" s="69"/>
      <c r="D137" s="69"/>
      <c r="E137" s="69"/>
      <c r="F137" s="69"/>
      <c r="G137" s="69"/>
      <c r="H137" s="69"/>
    </row>
    <row r="138" spans="1:8">
      <c r="A138" s="69"/>
      <c r="B138" s="69"/>
      <c r="C138" s="69"/>
      <c r="D138" s="69"/>
      <c r="E138" s="69"/>
      <c r="F138" s="69"/>
      <c r="G138" s="69"/>
      <c r="H138" s="69"/>
    </row>
    <row r="139" spans="1:8">
      <c r="A139" s="69"/>
      <c r="B139" s="69"/>
      <c r="C139" s="69"/>
      <c r="D139" s="69"/>
      <c r="E139" s="69"/>
      <c r="F139" s="69"/>
      <c r="G139" s="69"/>
      <c r="H139" s="69"/>
    </row>
    <row r="140" spans="1:8">
      <c r="A140" s="69"/>
      <c r="B140" s="69"/>
      <c r="C140" s="69"/>
      <c r="D140" s="69"/>
      <c r="E140" s="69"/>
      <c r="F140" s="69"/>
      <c r="G140" s="69"/>
      <c r="H140" s="69"/>
    </row>
    <row r="141" spans="1:8">
      <c r="A141" s="69"/>
      <c r="B141" s="69"/>
      <c r="C141" s="69"/>
      <c r="D141" s="69"/>
      <c r="E141" s="69"/>
      <c r="F141" s="69"/>
      <c r="G141" s="69"/>
      <c r="H141" s="69"/>
    </row>
    <row r="142" spans="1:8">
      <c r="A142" s="69"/>
      <c r="B142" s="69"/>
      <c r="C142" s="69"/>
      <c r="D142" s="69"/>
      <c r="E142" s="69"/>
      <c r="F142" s="69"/>
      <c r="G142" s="69"/>
      <c r="H142" s="69"/>
    </row>
    <row r="143" spans="1:8">
      <c r="A143" s="69"/>
      <c r="B143" s="69"/>
      <c r="C143" s="69"/>
      <c r="D143" s="69"/>
      <c r="E143" s="69"/>
      <c r="F143" s="69"/>
      <c r="G143" s="69"/>
      <c r="H143" s="69"/>
    </row>
    <row r="144" spans="1:8">
      <c r="A144" s="69"/>
      <c r="B144" s="69"/>
      <c r="C144" s="69"/>
      <c r="D144" s="69"/>
      <c r="E144" s="69"/>
      <c r="F144" s="69"/>
      <c r="G144" s="69"/>
      <c r="H144" s="69"/>
    </row>
    <row r="145" spans="1:8">
      <c r="A145" s="69"/>
      <c r="B145" s="69"/>
      <c r="C145" s="69"/>
      <c r="D145" s="69"/>
      <c r="E145" s="69"/>
      <c r="F145" s="69"/>
      <c r="G145" s="69"/>
      <c r="H145" s="69"/>
    </row>
    <row r="146" spans="1:8">
      <c r="A146" s="69"/>
      <c r="B146" s="69"/>
      <c r="C146" s="69"/>
      <c r="D146" s="69"/>
      <c r="E146" s="69"/>
      <c r="F146" s="69"/>
      <c r="G146" s="69"/>
      <c r="H146" s="69"/>
    </row>
    <row r="147" spans="1:8">
      <c r="A147" s="69"/>
      <c r="B147" s="69"/>
      <c r="C147" s="69"/>
      <c r="D147" s="69"/>
      <c r="E147" s="69"/>
      <c r="F147" s="69"/>
      <c r="G147" s="69"/>
      <c r="H147" s="69"/>
    </row>
    <row r="148" spans="1:8">
      <c r="A148" s="69"/>
      <c r="B148" s="69"/>
      <c r="C148" s="69"/>
      <c r="D148" s="69"/>
      <c r="E148" s="69"/>
      <c r="F148" s="69"/>
      <c r="G148" s="69"/>
      <c r="H148" s="69"/>
    </row>
    <row r="149" spans="1:8">
      <c r="A149" s="69"/>
      <c r="B149" s="69"/>
      <c r="C149" s="69"/>
      <c r="D149" s="69"/>
      <c r="E149" s="69"/>
      <c r="F149" s="69"/>
      <c r="G149" s="69"/>
      <c r="H149" s="69"/>
    </row>
    <row r="150" spans="1:8">
      <c r="A150" s="69"/>
      <c r="B150" s="69"/>
      <c r="C150" s="69"/>
      <c r="D150" s="69"/>
      <c r="E150" s="69"/>
      <c r="F150" s="69"/>
      <c r="G150" s="69"/>
      <c r="H150" s="69"/>
    </row>
    <row r="151" spans="1:8">
      <c r="A151" s="69"/>
      <c r="B151" s="69"/>
      <c r="C151" s="69"/>
      <c r="D151" s="69"/>
      <c r="E151" s="69"/>
      <c r="F151" s="69"/>
      <c r="G151" s="69"/>
      <c r="H151" s="69"/>
    </row>
    <row r="152" spans="1:8">
      <c r="A152" s="69"/>
      <c r="B152" s="69"/>
      <c r="C152" s="69"/>
      <c r="D152" s="69"/>
      <c r="E152" s="69"/>
      <c r="F152" s="69"/>
      <c r="G152" s="69"/>
      <c r="H152" s="69"/>
    </row>
    <row r="153" spans="1:8">
      <c r="A153" s="69"/>
      <c r="B153" s="69"/>
      <c r="C153" s="69"/>
      <c r="D153" s="69"/>
      <c r="E153" s="69"/>
      <c r="F153" s="69"/>
      <c r="G153" s="69"/>
      <c r="H153" s="69"/>
    </row>
    <row r="154" spans="1:8">
      <c r="A154" s="69"/>
      <c r="B154" s="69"/>
      <c r="C154" s="69"/>
      <c r="D154" s="69"/>
      <c r="E154" s="69"/>
      <c r="F154" s="69"/>
      <c r="G154" s="69"/>
      <c r="H154" s="69"/>
    </row>
    <row r="155" spans="1:8">
      <c r="A155" s="69"/>
      <c r="B155" s="69"/>
      <c r="C155" s="69"/>
      <c r="D155" s="69"/>
      <c r="E155" s="69"/>
      <c r="F155" s="69"/>
      <c r="G155" s="69"/>
      <c r="H155" s="69"/>
    </row>
    <row r="156" spans="1:8">
      <c r="A156" s="69"/>
      <c r="B156" s="69"/>
      <c r="C156" s="69"/>
      <c r="D156" s="69"/>
      <c r="E156" s="69"/>
      <c r="F156" s="69"/>
      <c r="G156" s="69"/>
      <c r="H156" s="69"/>
    </row>
    <row r="157" spans="1:8">
      <c r="A157" s="69"/>
      <c r="B157" s="69"/>
      <c r="C157" s="69"/>
      <c r="D157" s="69"/>
      <c r="E157" s="69"/>
      <c r="F157" s="69"/>
      <c r="G157" s="69"/>
      <c r="H157" s="69"/>
    </row>
    <row r="158" spans="1:8">
      <c r="A158" s="69"/>
      <c r="B158" s="69"/>
      <c r="C158" s="69"/>
      <c r="D158" s="69"/>
      <c r="E158" s="69"/>
      <c r="F158" s="69"/>
      <c r="G158" s="69"/>
      <c r="H158" s="69"/>
    </row>
    <row r="159" spans="1:8">
      <c r="A159" s="69"/>
      <c r="B159" s="69"/>
      <c r="C159" s="69"/>
      <c r="D159" s="69"/>
      <c r="E159" s="69"/>
      <c r="F159" s="69"/>
      <c r="G159" s="69"/>
      <c r="H159" s="69"/>
    </row>
    <row r="160" spans="1:8">
      <c r="A160" s="69"/>
      <c r="B160" s="69"/>
      <c r="C160" s="69"/>
      <c r="D160" s="69"/>
      <c r="E160" s="69"/>
      <c r="F160" s="69"/>
      <c r="G160" s="69"/>
      <c r="H160" s="69"/>
    </row>
    <row r="161" spans="1:8">
      <c r="A161" s="69"/>
      <c r="B161" s="69"/>
      <c r="C161" s="69"/>
      <c r="D161" s="69"/>
      <c r="E161" s="69"/>
      <c r="F161" s="69"/>
      <c r="G161" s="69"/>
      <c r="H161" s="69"/>
    </row>
    <row r="162" spans="1:8">
      <c r="A162" s="69"/>
      <c r="B162" s="69"/>
      <c r="C162" s="69"/>
      <c r="D162" s="69"/>
      <c r="E162" s="69"/>
      <c r="F162" s="69"/>
      <c r="G162" s="69"/>
      <c r="H162" s="69"/>
    </row>
    <row r="163" spans="1:8">
      <c r="A163" s="69"/>
      <c r="B163" s="69"/>
      <c r="C163" s="69"/>
      <c r="D163" s="69"/>
      <c r="E163" s="69"/>
      <c r="F163" s="69"/>
      <c r="G163" s="69"/>
      <c r="H163" s="69"/>
    </row>
    <row r="164" spans="1:8">
      <c r="A164" s="69"/>
      <c r="B164" s="69"/>
      <c r="C164" s="69"/>
      <c r="D164" s="69"/>
      <c r="E164" s="69"/>
      <c r="F164" s="69"/>
      <c r="G164" s="69"/>
      <c r="H164" s="69"/>
    </row>
    <row r="165" spans="1:8">
      <c r="A165" s="69"/>
      <c r="B165" s="69"/>
      <c r="C165" s="69"/>
      <c r="D165" s="69"/>
      <c r="E165" s="69"/>
      <c r="F165" s="69"/>
      <c r="G165" s="69"/>
      <c r="H165" s="69"/>
    </row>
    <row r="166" spans="1:8">
      <c r="A166" s="69"/>
      <c r="B166" s="69"/>
      <c r="C166" s="69"/>
      <c r="D166" s="69"/>
      <c r="E166" s="69"/>
      <c r="F166" s="69"/>
      <c r="G166" s="69"/>
      <c r="H166" s="69"/>
    </row>
    <row r="167" spans="1:8">
      <c r="A167" s="69"/>
      <c r="B167" s="69"/>
      <c r="C167" s="69"/>
      <c r="D167" s="69"/>
      <c r="E167" s="69"/>
      <c r="F167" s="69"/>
      <c r="G167" s="69"/>
      <c r="H167" s="69"/>
    </row>
  </sheetData>
  <mergeCells count="3">
    <mergeCell ref="A1:H1"/>
    <mergeCell ref="A2:H2"/>
    <mergeCell ref="A3:H3"/>
  </mergeCells>
  <printOptions horizontalCentered="1"/>
  <pageMargins left="0.196527777777778" right="0.196527777777778" top="0.314583333333333" bottom="0.393055555555556" header="0.275" footer="0.156944444444444"/>
  <pageSetup paperSize="9" firstPageNumber="19" fitToHeight="10000" orientation="landscape" useFirstPageNumber="1"/>
  <headerFooter alignWithMargins="0">
    <oddFooter>&amp;C&amp;14 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目录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 </vt:lpstr>
      <vt:lpstr>15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马列</dc:creator>
  <cp:lastModifiedBy>Administrator</cp:lastModifiedBy>
  <dcterms:created xsi:type="dcterms:W3CDTF">2009-07-17T02:09:00Z</dcterms:created>
  <cp:lastPrinted>2018-08-27T03:10:00Z</cp:lastPrinted>
  <dcterms:modified xsi:type="dcterms:W3CDTF">2019-05-01T09:59:04Z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