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335" firstSheet="7" activeTab="8"/>
  </bookViews>
  <sheets>
    <sheet name="2022年哈密市一般公共预算收入决算表" sheetId="11" r:id="rId1"/>
    <sheet name="2022年哈密市本级一般公共预算收入决算表" sheetId="10" r:id="rId2"/>
    <sheet name="2022年哈密市一般公共预算支出决算表" sheetId="12" r:id="rId3"/>
    <sheet name="2022年哈密市本级一般公共预算支出决算表" sheetId="13" r:id="rId4"/>
    <sheet name="2022年哈密市一般公共预算（基本）支出决算表" sheetId="14" r:id="rId5"/>
    <sheet name="2022年哈密市本级一般公共预算（基本）支出决算表" sheetId="15" r:id="rId6"/>
    <sheet name="2022年度哈密市一般公共预算税收返还转移支付决算表" sheetId="17" r:id="rId7"/>
    <sheet name="2022年度哈密市一般债务限额和余额情况决算表" sheetId="8" r:id="rId8"/>
    <sheet name="2022年度哈密市本级一般债务限额和余额情况决算表" sheetId="9" r:id="rId9"/>
  </sheets>
  <calcPr calcId="144525" iterate="1" iterateCount="100" iterateDelta="0.001"/>
</workbook>
</file>

<file path=xl/sharedStrings.xml><?xml version="1.0" encoding="utf-8"?>
<sst xmlns="http://schemas.openxmlformats.org/spreadsheetml/2006/main" count="4305" uniqueCount="1853">
  <si>
    <t xml:space="preserve">2022年度哈密市一般公共预算收入决算表		</t>
  </si>
  <si>
    <t>单位：万元</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</si>
  <si>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</si>
  <si>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</si>
  <si>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</si>
  <si>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</si>
  <si>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</si>
  <si>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</si>
  <si>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</si>
  <si>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</si>
  <si>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</si>
  <si>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</si>
  <si>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</si>
  <si>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</si>
  <si>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</si>
  <si>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</si>
  <si>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</si>
  <si>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</si>
  <si>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</si>
  <si>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</si>
  <si>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</si>
  <si>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</si>
  <si>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</si>
  <si>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</si>
  <si>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</si>
  <si>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</si>
  <si>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</si>
  <si>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</si>
  <si>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</si>
  <si>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</si>
  <si>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</si>
  <si>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</si>
  <si>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</si>
  <si>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</si>
  <si>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</si>
  <si>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</si>
  <si>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</si>
  <si>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</si>
  <si>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</si>
  <si>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</si>
  <si>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</si>
  <si>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</si>
  <si>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</si>
  <si>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</si>
  <si>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</si>
  <si>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</si>
  <si>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</si>
  <si>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</si>
  <si>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</si>
  <si>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</si>
  <si>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</si>
  <si>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</si>
  <si>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</si>
  <si>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</si>
  <si>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</si>
  <si>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</si>
  <si>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</si>
  <si>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</si>
  <si>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</si>
  <si>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</si>
  <si>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</si>
  <si>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</si>
  <si>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</si>
  <si>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</si>
  <si>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</si>
  <si>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</si>
  <si>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</si>
  <si>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</si>
  <si>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</si>
  <si>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</si>
  <si>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</si>
  <si>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</si>
  <si>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</si>
  <si>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</si>
  <si>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</si>
  <si>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</si>
  <si>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</si>
  <si>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</si>
  <si>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</si>
  <si>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</si>
  <si>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</si>
  <si>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</si>
  <si>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</si>
  <si>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</si>
  <si>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</si>
  <si>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</si>
  <si>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</si>
  <si>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</si>
  <si>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</si>
  <si>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</si>
  <si>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</si>
  <si>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</si>
  <si>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</si>
  <si>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</si>
  <si>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</si>
  <si>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</si>
  <si>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</si>
  <si>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</si>
  <si>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</si>
  <si>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</si>
  <si>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</si>
  <si>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</si>
  <si>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</si>
  <si>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</si>
  <si>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</si>
  <si>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</si>
  <si>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</si>
  <si>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</si>
  <si>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</si>
  <si>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</si>
  <si>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</si>
  <si>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</si>
  <si>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</si>
  <si>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</si>
  <si>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</si>
  <si>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</si>
  <si>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</si>
  <si>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</si>
  <si>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</si>
  <si>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</si>
  <si>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</si>
  <si>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</si>
  <si>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</si>
  <si>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</si>
  <si>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</si>
  <si>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</si>
  <si>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</si>
  <si>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</si>
  <si>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</si>
  <si>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</si>
  <si>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</si>
  <si>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</si>
  <si>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</si>
  <si>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</si>
  <si>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</si>
  <si>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</si>
  <si>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</si>
  <si>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</si>
  <si>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</si>
  <si>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</si>
  <si>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</si>
  <si>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</si>
  <si>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</si>
  <si>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</si>
  <si>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</si>
  <si>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</si>
  <si>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</si>
  <si>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</si>
  <si>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</si>
  <si>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</si>
  <si>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</si>
  <si>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</si>
  <si>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</si>
  <si>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</si>
  <si>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</si>
  <si>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</si>
  <si>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</si>
  <si>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</si>
  <si>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</si>
  <si>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</si>
  <si>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</si>
  <si>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</si>
  <si>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</si>
  <si>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</si>
  <si>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</si>
  <si>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</si>
  <si>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</si>
  <si>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</si>
  <si>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</si>
  <si>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</si>
  <si>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</si>
  <si>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</si>
  <si>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</si>
  <si>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</si>
  <si>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</si>
  <si>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</si>
  <si>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</si>
  <si>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</si>
  <si>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</si>
  <si>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</si>
  <si>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</si>
  <si>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</si>
  <si>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</si>
  <si>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</si>
  <si>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</si>
  <si>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</si>
  <si>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</si>
  <si>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</si>
  <si>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</si>
  <si>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</si>
  <si>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</si>
  <si>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</si>
  <si>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</si>
  <si>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</si>
  <si>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</si>
  <si>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</si>
  <si>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</si>
  <si>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</si>
  <si>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</si>
  <si>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</si>
  <si>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</si>
  <si>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</si>
  <si>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</si>
  <si>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</si>
  <si>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</si>
  <si>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</si>
  <si>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</si>
  <si>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</si>
  <si>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</si>
  <si>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</si>
  <si>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</si>
  <si>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</si>
  <si>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</si>
  <si>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</si>
  <si>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</si>
  <si>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</si>
  <si>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</si>
  <si>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</si>
  <si>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</si>
  <si>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</si>
  <si>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</si>
  <si>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</si>
  <si>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</si>
  <si>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</si>
  <si>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</si>
  <si>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</si>
  <si>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</si>
  <si>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</si>
  <si>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</si>
  <si>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</si>
  <si>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</si>
  <si>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</si>
  <si>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</si>
  <si>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</si>
  <si>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</si>
  <si>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</si>
  <si>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</si>
  <si>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</si>
  <si>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</si>
  <si>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</si>
  <si>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</si>
  <si>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</si>
  <si>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</si>
  <si>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</si>
  <si>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</si>
  <si>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</si>
  <si>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</si>
  <si>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</si>
  <si>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</si>
  <si>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</si>
  <si>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</si>
  <si>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</si>
  <si>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</si>
  <si>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</si>
  <si>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</si>
  <si>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</si>
  <si>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</si>
  <si>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</si>
  <si>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</si>
  <si>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</si>
  <si>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</si>
  <si>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</si>
  <si>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</si>
  <si>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</si>
  <si>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</si>
  <si>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</si>
  <si>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</si>
  <si>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</si>
  <si>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</si>
  <si>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</si>
  <si>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</si>
  <si>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</si>
  <si>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</si>
  <si>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</si>
  <si>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</si>
  <si>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</si>
  <si>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</si>
  <si>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</si>
  <si>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</si>
  <si>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</si>
  <si>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</si>
  <si>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</si>
  <si>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</si>
  <si>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</si>
  <si>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</si>
  <si>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</si>
  <si>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</si>
  <si>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</si>
  <si>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</si>
  <si>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</si>
  <si>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</si>
  <si>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</si>
  <si>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</si>
  <si>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</si>
  <si>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</si>
  <si>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</si>
  <si>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</si>
  <si>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</si>
  <si>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</si>
  <si>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</si>
  <si>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</si>
  <si>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</si>
  <si>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</si>
  <si>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</si>
  <si>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</si>
  <si>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</si>
  <si>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</si>
  <si>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</si>
  <si>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</si>
  <si>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</si>
  <si>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</si>
  <si>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</si>
  <si>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</si>
  <si>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</si>
  <si>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</si>
  <si>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</si>
  <si>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</si>
  <si>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</si>
  <si>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</si>
  <si>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</si>
  <si>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</si>
  <si>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</si>
  <si>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</si>
  <si>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</si>
  <si>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</si>
  <si>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</si>
  <si>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</si>
  <si>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</si>
  <si>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</si>
  <si>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</si>
  <si>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</si>
  <si>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</si>
  <si>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</si>
  <si>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</si>
  <si>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</si>
  <si>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</si>
  <si>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</si>
  <si>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</si>
  <si>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</si>
  <si>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</si>
  <si>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</si>
  <si>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</si>
  <si>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</si>
  <si>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</si>
  <si>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</si>
  <si>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</si>
  <si>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</si>
  <si>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</si>
  <si>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</si>
  <si>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</si>
  <si>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</si>
  <si>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</si>
  <si>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</si>
  <si>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</si>
  <si>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</si>
  <si>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</si>
  <si>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</si>
  <si>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</si>
  <si>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</si>
  <si>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</si>
  <si>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</si>
  <si>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</si>
  <si>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</si>
  <si>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</si>
  <si>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</si>
  <si>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</si>
  <si>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</si>
  <si>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</si>
  <si>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</si>
  <si>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</si>
  <si>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</si>
  <si>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</si>
  <si>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</si>
  <si>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</si>
  <si>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</si>
  <si>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</si>
  <si>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</si>
  <si>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</si>
  <si>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</si>
  <si>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</si>
  <si>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</si>
  <si>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</si>
  <si>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</si>
  <si>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</si>
  <si>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</si>
  <si>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</si>
  <si>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</si>
  <si>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</si>
  <si>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</si>
  <si>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</si>
  <si>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</si>
  <si>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</si>
  <si>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</si>
  <si>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</si>
  <si>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</si>
  <si>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</si>
  <si>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</si>
  <si>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</si>
  <si>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</si>
  <si>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</si>
  <si>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</si>
  <si>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</si>
  <si>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</si>
  <si>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</si>
  <si>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</si>
  <si>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</si>
  <si>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</si>
  <si>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</si>
  <si>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</si>
  <si>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</si>
  <si>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</si>
  <si>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</si>
  <si>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</si>
  <si>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</si>
  <si>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</si>
  <si>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</si>
  <si>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</si>
  <si>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</si>
  <si>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</si>
  <si>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</si>
  <si>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</si>
  <si>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</si>
  <si>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</si>
  <si>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</si>
  <si>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</si>
  <si>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</si>
  <si>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</si>
  <si>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</si>
  <si>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</si>
  <si>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</si>
  <si>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</si>
  <si>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</si>
  <si>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</si>
  <si>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</si>
  <si>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</si>
  <si>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</si>
  <si>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</si>
  <si>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</si>
  <si>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</si>
  <si>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</si>
  <si>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</si>
  <si>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</si>
  <si>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</si>
  <si>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</si>
  <si>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</si>
  <si>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</si>
  <si>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</si>
  <si>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</si>
  <si>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</si>
  <si>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</si>
  <si>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</si>
  <si>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</si>
  <si>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</si>
  <si>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</si>
  <si>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</si>
  <si>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</si>
  <si>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</si>
  <si>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</si>
  <si>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</si>
  <si>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</si>
  <si>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</si>
  <si>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</si>
  <si>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</si>
  <si>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</si>
  <si>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</si>
  <si>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</si>
  <si>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</si>
  <si>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</si>
  <si>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</si>
  <si>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</si>
  <si>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</si>
  <si>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</si>
  <si>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</si>
  <si>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</si>
  <si>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</si>
  <si>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</si>
  <si>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</si>
  <si>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</si>
  <si>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</si>
  <si>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</si>
  <si>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</si>
  <si>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</si>
  <si>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</si>
  <si>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</si>
  <si>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</si>
  <si>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</si>
  <si>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</si>
  <si>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</si>
  <si>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</si>
  <si>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</si>
  <si>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</si>
  <si>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</si>
  <si>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</si>
  <si>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</si>
  <si>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</si>
  <si>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</si>
  <si>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</si>
  <si>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</si>
  <si>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</si>
  <si>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</si>
  <si>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</si>
  <si>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</si>
  <si>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</si>
  <si>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</si>
  <si>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</si>
  <si>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</si>
  <si>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</si>
  <si>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</si>
  <si>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</si>
  <si>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</si>
  <si>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</si>
  <si>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</si>
  <si>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</si>
  <si>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</si>
  <si>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</si>
  <si>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</si>
  <si>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</si>
  <si>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</si>
  <si>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</si>
  <si>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</si>
  <si>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</si>
  <si>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</si>
  <si>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</si>
  <si>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</si>
  <si>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</si>
  <si>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</si>
  <si>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</si>
  <si>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</si>
  <si>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</si>
  <si>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</si>
  <si>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</si>
  <si>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</si>
  <si>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</si>
  <si>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</si>
  <si>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</si>
  <si>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</si>
  <si>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</si>
  <si>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</si>
  <si>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</si>
  <si>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</si>
  <si>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</si>
  <si>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</si>
  <si>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</si>
  <si>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</si>
  <si>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</si>
  <si>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</si>
  <si>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</si>
  <si>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</si>
  <si>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</si>
  <si>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</si>
  <si>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</si>
  <si>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</si>
  <si>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</si>
  <si>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</si>
  <si>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</si>
  <si>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</si>
  <si>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</si>
  <si>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</si>
  <si>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</si>
  <si>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</si>
  <si>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</si>
  <si>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</si>
  <si>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</si>
  <si>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</si>
  <si>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</si>
  <si>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</si>
  <si>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</si>
  <si>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</si>
  <si>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</si>
  <si>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</si>
  <si>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</si>
  <si>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</si>
  <si>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</si>
  <si>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</si>
  <si>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</si>
  <si>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</si>
  <si>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</si>
  <si>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</si>
  <si>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</si>
  <si>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</si>
  <si>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</si>
  <si>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</si>
  <si>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</si>
  <si>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</si>
  <si>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</si>
  <si>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</si>
  <si>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</si>
  <si>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</si>
  <si>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</si>
  <si>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</si>
  <si>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</si>
  <si>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</si>
  <si>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</si>
  <si>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</si>
  <si>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</si>
  <si>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</si>
  <si>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</si>
  <si>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</si>
  <si>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</si>
  <si>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</si>
  <si>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</si>
  <si>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</si>
  <si>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</si>
  <si>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</si>
  <si>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</si>
  <si>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</si>
  <si>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</si>
  <si>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</si>
  <si>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</si>
  <si>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</si>
  <si>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</si>
  <si>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</si>
  <si>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</si>
  <si>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</si>
  <si>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</si>
  <si>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</si>
  <si>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</si>
  <si>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</si>
  <si>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</si>
  <si>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</si>
  <si>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</si>
  <si>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</si>
  <si>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</si>
  <si>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</si>
  <si>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</si>
  <si>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</si>
  <si>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</si>
  <si>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</si>
  <si>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</si>
  <si>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</si>
  <si>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</si>
  <si>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</si>
  <si>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</si>
  <si>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</si>
  <si>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</si>
  <si>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</si>
  <si>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</si>
  <si>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</si>
  <si>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</si>
  <si>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</si>
  <si>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</si>
  <si>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</si>
  <si>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</si>
  <si>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</si>
  <si>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</si>
  <si>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</si>
  <si>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</si>
  <si>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</si>
  <si>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</si>
  <si>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</si>
  <si>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</si>
  <si>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</si>
  <si>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</si>
  <si>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</si>
  <si>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</si>
  <si>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</si>
  <si>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</si>
  <si>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</si>
  <si>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</si>
  <si>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</si>
  <si>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</si>
  <si>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</si>
  <si>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</si>
  <si>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</si>
  <si>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</si>
  <si>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</si>
  <si>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</si>
  <si>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</si>
  <si>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</si>
  <si>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</si>
  <si>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</si>
  <si>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 xml:space="preserve">2022年度哈密市本级一般公共预算收入决算表		</t>
  </si>
  <si>
    <t>单位:万元</t>
  </si>
  <si>
    <t>2022年度哈密市一般公共预算支出决算表</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</si>
  <si>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</si>
  <si>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</si>
  <si>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</si>
  <si>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</si>
  <si>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</si>
  <si>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</si>
  <si>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</si>
  <si>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</si>
  <si>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</si>
  <si>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</si>
  <si>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</si>
  <si>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</si>
  <si>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</si>
  <si>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</si>
  <si>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</si>
  <si>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</si>
  <si>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</si>
  <si>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</si>
  <si>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</si>
  <si>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</si>
  <si>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</si>
  <si>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</si>
  <si>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</si>
  <si>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</si>
  <si>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</si>
  <si>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</si>
  <si>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</si>
  <si>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</si>
  <si>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</si>
  <si>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</si>
  <si>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</si>
  <si>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</si>
  <si>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</si>
  <si>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</si>
  <si>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</si>
  <si>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</si>
  <si>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</si>
  <si>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</si>
  <si>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</si>
  <si>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</si>
  <si>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</si>
  <si>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</si>
  <si>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</si>
  <si>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</si>
  <si>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</si>
  <si>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</si>
  <si>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</si>
  <si>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</si>
  <si>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</si>
  <si>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</si>
  <si>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</si>
  <si>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</si>
  <si>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</si>
  <si>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</si>
  <si>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</si>
  <si>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</si>
  <si>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</si>
  <si>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</si>
  <si>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</si>
  <si>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</si>
  <si>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</si>
  <si>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</si>
  <si>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</si>
  <si>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</si>
  <si>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</si>
  <si>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</si>
  <si>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</si>
  <si>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</si>
  <si>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</si>
  <si>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</si>
  <si>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</si>
  <si>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</si>
  <si>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</si>
  <si>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</si>
  <si>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</si>
  <si>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</si>
  <si>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</si>
  <si>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</si>
  <si>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</si>
  <si>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</si>
  <si>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</si>
  <si>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</si>
  <si>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</si>
  <si>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</si>
  <si>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</si>
  <si>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</si>
  <si>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</si>
  <si>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</si>
  <si>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</si>
  <si>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</si>
  <si>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</si>
  <si>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</si>
  <si>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</si>
  <si>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</si>
  <si>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</si>
  <si>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</si>
  <si>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</si>
  <si>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</si>
  <si>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</si>
  <si>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</si>
  <si>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</si>
  <si>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</si>
  <si>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</si>
  <si>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</si>
  <si>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</si>
  <si>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</si>
  <si>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</si>
  <si>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</si>
  <si>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</si>
  <si>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</si>
  <si>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</si>
  <si>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</si>
  <si>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</si>
  <si>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</si>
  <si>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</si>
  <si>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</si>
  <si>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</si>
  <si>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</si>
  <si>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</si>
  <si>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</si>
  <si>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</si>
  <si>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</si>
  <si>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</si>
  <si>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</si>
  <si>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</si>
  <si>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</si>
  <si>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</si>
  <si>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</si>
  <si>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</si>
  <si>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</si>
  <si>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</si>
  <si>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</si>
  <si>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</si>
  <si>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</si>
  <si>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</si>
  <si>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</si>
  <si>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</si>
  <si>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</si>
  <si>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</si>
  <si>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</si>
  <si>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</si>
  <si>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</si>
  <si>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</si>
  <si>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</si>
  <si>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</si>
  <si>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</si>
  <si>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</si>
  <si>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</si>
  <si>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</si>
  <si>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</si>
  <si>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</si>
  <si>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</si>
  <si>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</si>
  <si>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</si>
  <si>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</si>
  <si>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</si>
  <si>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</si>
  <si>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</si>
  <si>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</si>
  <si>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</si>
  <si>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</si>
  <si>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</si>
  <si>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</si>
  <si>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</si>
  <si>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</si>
  <si>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</si>
  <si>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</si>
  <si>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</si>
  <si>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</si>
  <si>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</si>
  <si>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</si>
  <si>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</si>
  <si>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</si>
  <si>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</si>
  <si>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</si>
  <si>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</si>
  <si>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</si>
  <si>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</si>
  <si>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</si>
  <si>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</si>
  <si>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</si>
  <si>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</si>
  <si>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</si>
  <si>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</si>
  <si>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</si>
  <si>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</si>
  <si>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</si>
  <si>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</si>
  <si>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</si>
  <si>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</si>
  <si>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</si>
  <si>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</si>
  <si>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</si>
  <si>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</si>
  <si>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</si>
  <si>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</si>
  <si>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</si>
  <si>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</si>
  <si>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</si>
  <si>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</si>
  <si>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</si>
  <si>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</si>
  <si>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</si>
  <si>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</si>
  <si>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</si>
  <si>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</si>
  <si>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</si>
  <si>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</si>
  <si>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</si>
  <si>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</si>
  <si>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</si>
  <si>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</si>
  <si>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</si>
  <si>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</si>
  <si>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</si>
  <si>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</si>
  <si>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</si>
  <si>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</si>
  <si>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</si>
  <si>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</si>
  <si>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</si>
  <si>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</si>
  <si>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</si>
  <si>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</si>
  <si>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</si>
  <si>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</si>
  <si>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</si>
  <si>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</si>
  <si>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</si>
  <si>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</si>
  <si>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</si>
  <si>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</si>
  <si>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</si>
  <si>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</si>
  <si>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</si>
  <si>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</si>
  <si>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</si>
  <si>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</si>
  <si>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</si>
  <si>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</si>
  <si>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</si>
  <si>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</si>
  <si>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</si>
  <si>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</si>
  <si>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</si>
  <si>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</si>
  <si>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</si>
  <si>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</si>
  <si>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</si>
  <si>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</si>
  <si>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</si>
  <si>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</si>
  <si>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</si>
  <si>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</si>
  <si>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</si>
  <si>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</si>
  <si>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</si>
  <si>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</si>
  <si>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</si>
  <si>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</si>
  <si>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</si>
  <si>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</si>
  <si>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</si>
  <si>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</si>
  <si>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</si>
  <si>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</si>
  <si>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</si>
  <si>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</si>
  <si>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</si>
  <si>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</si>
  <si>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</si>
  <si>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</si>
  <si>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</si>
  <si>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</si>
  <si>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</si>
  <si>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</si>
  <si>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</si>
  <si>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</si>
  <si>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</si>
  <si>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</si>
  <si>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</si>
  <si>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</si>
  <si>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</si>
  <si>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</si>
  <si>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</si>
  <si>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</si>
  <si>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</si>
  <si>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</si>
  <si>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</si>
  <si>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</si>
  <si>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</si>
  <si>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</si>
  <si>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</si>
  <si>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</si>
  <si>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</si>
  <si>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</si>
  <si>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</si>
  <si>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</si>
  <si>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</si>
  <si>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</si>
  <si>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</si>
  <si>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</si>
  <si>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</si>
  <si>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</si>
  <si>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</si>
  <si>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</si>
  <si>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</si>
  <si>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</si>
  <si>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</si>
  <si>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</si>
  <si>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</si>
  <si>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</si>
  <si>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</si>
  <si>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</si>
  <si>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</si>
  <si>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</si>
  <si>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</si>
  <si>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</si>
  <si>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</si>
  <si>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</si>
  <si>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</si>
  <si>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</si>
  <si>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</si>
  <si>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</si>
  <si>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</si>
  <si>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</si>
  <si>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</si>
  <si>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</si>
  <si>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</si>
  <si>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</si>
  <si>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</si>
  <si>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</si>
  <si>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</si>
  <si>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</si>
  <si>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</si>
  <si>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</si>
  <si>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</si>
  <si>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</si>
  <si>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</si>
  <si>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</si>
  <si>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</si>
  <si>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</si>
  <si>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</si>
  <si>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</si>
  <si>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</si>
  <si>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</si>
  <si>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</si>
  <si>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</si>
  <si>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</si>
  <si>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</si>
  <si>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</si>
  <si>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</si>
  <si>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</si>
  <si>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</si>
  <si>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</si>
  <si>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</si>
  <si>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</si>
  <si>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</si>
  <si>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</si>
  <si>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</si>
  <si>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</si>
  <si>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</si>
  <si>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</si>
  <si>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</si>
  <si>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</si>
  <si>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</si>
  <si>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</si>
  <si>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</si>
  <si>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</si>
  <si>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</si>
  <si>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</si>
  <si>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</si>
  <si>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</si>
  <si>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</si>
  <si>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</si>
  <si>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</si>
  <si>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</si>
  <si>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</si>
  <si>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</si>
  <si>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</si>
  <si>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</si>
  <si>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</si>
  <si>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</si>
  <si>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</si>
  <si>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</si>
  <si>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</si>
  <si>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</si>
  <si>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</si>
  <si>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</si>
  <si>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</si>
  <si>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</si>
  <si>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</si>
  <si>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</si>
  <si>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</si>
  <si>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</si>
  <si>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</si>
  <si>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</si>
  <si>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</si>
  <si>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</si>
  <si>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</si>
  <si>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</si>
  <si>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</si>
  <si>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</si>
  <si>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</si>
  <si>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</si>
  <si>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</si>
  <si>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</si>
  <si>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</si>
  <si>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</si>
  <si>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</si>
  <si>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</si>
  <si>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</si>
  <si>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</si>
  <si>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</si>
  <si>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</si>
  <si>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</si>
  <si>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</si>
  <si>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</si>
  <si>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</si>
  <si>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</si>
  <si>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</si>
  <si>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</si>
  <si>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</si>
  <si>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</si>
  <si>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</si>
  <si>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</si>
  <si>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</si>
  <si>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</si>
  <si>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</si>
  <si>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</si>
  <si>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</si>
  <si>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</si>
  <si>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</si>
  <si>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</si>
  <si>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</si>
  <si>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</si>
  <si>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</si>
  <si>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</si>
  <si>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</si>
  <si>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</si>
  <si>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</si>
  <si>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</si>
  <si>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</si>
  <si>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</si>
  <si>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</si>
  <si>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</si>
  <si>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</si>
  <si>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</si>
  <si>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</si>
  <si>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</si>
  <si>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</si>
  <si>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</si>
  <si>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</si>
  <si>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</si>
  <si>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</si>
  <si>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</si>
  <si>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</si>
  <si>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</si>
  <si>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</si>
  <si>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</si>
  <si>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</si>
  <si>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</si>
  <si>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</si>
  <si>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</si>
  <si>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</si>
  <si>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</si>
  <si>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</si>
  <si>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</si>
  <si>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</si>
  <si>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</si>
  <si>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</si>
  <si>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</si>
  <si>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</si>
  <si>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</si>
  <si>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</si>
  <si>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</si>
  <si>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</si>
  <si>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</si>
  <si>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</si>
  <si>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</si>
  <si>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</si>
  <si>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</si>
  <si>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</si>
  <si>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</si>
  <si>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</si>
  <si>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</si>
  <si>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</si>
  <si>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</si>
  <si>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</si>
  <si>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</si>
  <si>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</si>
  <si>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</si>
  <si>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</si>
  <si>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</si>
  <si>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</si>
  <si>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</si>
  <si>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</si>
  <si>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</si>
  <si>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</si>
  <si>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</si>
  <si>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</si>
  <si>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</si>
  <si>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</si>
  <si>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</si>
  <si>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</si>
  <si>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</si>
  <si>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</si>
  <si>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</si>
  <si>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</si>
  <si>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</si>
  <si>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</si>
  <si>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</si>
  <si>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</si>
  <si>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</si>
  <si>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</si>
  <si>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</si>
  <si>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</si>
  <si>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</si>
  <si>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</si>
  <si>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</si>
  <si>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</si>
  <si>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</si>
  <si>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</si>
  <si>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</si>
  <si>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</si>
  <si>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</si>
  <si>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</si>
  <si>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</si>
  <si>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</si>
  <si>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</si>
  <si>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</si>
  <si>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</si>
  <si>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</si>
  <si>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</si>
  <si>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</si>
  <si>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</si>
  <si>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</si>
  <si>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</si>
  <si>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</si>
  <si>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</si>
  <si>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</si>
  <si>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</si>
  <si>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</si>
  <si>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</si>
  <si>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</si>
  <si>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</si>
  <si>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</si>
  <si>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</si>
  <si>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</si>
  <si>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</si>
  <si>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</si>
  <si>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</si>
  <si>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</si>
  <si>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</si>
  <si>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</si>
  <si>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</si>
  <si>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</si>
  <si>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</si>
  <si>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</si>
  <si>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</si>
  <si>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</si>
  <si>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</si>
  <si>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</si>
  <si>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</si>
  <si>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</si>
  <si>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</si>
  <si>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</si>
  <si>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</si>
  <si>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</si>
  <si>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</si>
  <si>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</si>
  <si>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</si>
  <si>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</si>
  <si>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</si>
  <si>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</si>
  <si>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</si>
  <si>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</si>
  <si>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</si>
  <si>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</si>
  <si>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</si>
  <si>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</si>
  <si>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</si>
  <si>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</si>
  <si>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</si>
  <si>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</si>
  <si>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</si>
  <si>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</si>
  <si>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</si>
  <si>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</si>
  <si>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</si>
  <si>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</si>
  <si>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</si>
  <si>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</si>
  <si>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</si>
  <si>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</si>
  <si>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</si>
  <si>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</si>
  <si>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</si>
  <si>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</si>
  <si>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</si>
  <si>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</si>
  <si>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</si>
  <si>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</si>
  <si>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</si>
  <si>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</si>
  <si>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</si>
  <si>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</si>
  <si>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</si>
  <si>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</si>
  <si>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</si>
  <si>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</si>
  <si>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</si>
  <si>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</si>
  <si>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</si>
  <si>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</si>
  <si>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</si>
  <si>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</si>
  <si>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</si>
  <si>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</si>
  <si>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</si>
  <si>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</si>
  <si>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</si>
  <si>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</si>
  <si>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</si>
  <si>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</si>
  <si>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</si>
  <si>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</si>
  <si>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</si>
  <si>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</si>
  <si>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</si>
  <si>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</si>
  <si>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</si>
  <si>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</si>
  <si>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</si>
  <si>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</si>
  <si>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</si>
  <si>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</si>
  <si>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</si>
  <si>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</si>
  <si>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</si>
  <si>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</si>
  <si>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</si>
  <si>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</si>
  <si>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</si>
  <si>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</si>
  <si>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</si>
  <si>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</si>
  <si>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</si>
  <si>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</si>
  <si>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</si>
  <si>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</si>
  <si>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</si>
  <si>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</si>
  <si>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</si>
  <si>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</si>
  <si>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</si>
  <si>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</si>
  <si>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</si>
  <si>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</si>
  <si>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</si>
  <si>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</si>
  <si>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</si>
  <si>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</si>
  <si>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</si>
  <si>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</si>
  <si>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</si>
  <si>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</si>
  <si>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</si>
  <si>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</si>
  <si>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</si>
  <si>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</si>
  <si>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</si>
  <si>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</si>
  <si>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</si>
  <si>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</si>
  <si>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</si>
  <si>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</si>
  <si>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</si>
  <si>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</si>
  <si>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</si>
  <si>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</si>
  <si>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</si>
  <si>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</si>
  <si>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</si>
  <si>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</si>
  <si>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</si>
  <si>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</si>
  <si>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</si>
  <si>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</si>
  <si>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</si>
  <si>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</si>
  <si>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</si>
  <si>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</si>
  <si>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</si>
  <si>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</si>
  <si>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</si>
  <si>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</si>
  <si>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</si>
  <si>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</si>
  <si>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</si>
  <si>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</si>
  <si>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</si>
  <si>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</si>
  <si>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</si>
  <si>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</si>
  <si>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</si>
  <si>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</si>
  <si>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</si>
  <si>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</si>
  <si>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</si>
  <si>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</si>
  <si>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</si>
  <si>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</si>
  <si>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</si>
  <si>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</si>
  <si>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</si>
  <si>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</si>
  <si>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</si>
  <si>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</si>
  <si>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</si>
  <si>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</si>
  <si>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</si>
  <si>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</si>
  <si>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</si>
  <si>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</si>
  <si>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</si>
  <si>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</si>
  <si>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</si>
  <si>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</si>
  <si>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</si>
  <si>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</si>
  <si>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</si>
  <si>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</si>
  <si>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</si>
  <si>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</si>
  <si>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</si>
  <si>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</si>
  <si>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</si>
  <si>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</si>
  <si>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</si>
  <si>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</si>
  <si>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</si>
  <si>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</si>
  <si>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</si>
  <si>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</si>
  <si>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</si>
  <si>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</si>
  <si>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</si>
  <si>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</si>
  <si>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</si>
  <si>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</si>
  <si>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</si>
  <si>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</si>
  <si>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</si>
  <si>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</si>
  <si>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</si>
  <si>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</si>
  <si>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</si>
  <si>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</si>
  <si>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</si>
  <si>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</si>
  <si>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</si>
  <si>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</si>
  <si>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</si>
  <si>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</si>
  <si>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</si>
  <si>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</si>
  <si>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</si>
  <si>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</si>
  <si>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</si>
  <si>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</si>
  <si>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</si>
  <si>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</si>
  <si>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</si>
  <si>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</si>
  <si>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</si>
  <si>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</si>
  <si>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</si>
  <si>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</si>
  <si>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</si>
  <si>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</si>
  <si>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</si>
  <si>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</si>
  <si>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</si>
  <si>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</si>
  <si>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</si>
  <si>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</si>
  <si>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</si>
  <si>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</si>
  <si>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</si>
  <si>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</si>
  <si>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</si>
  <si>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</si>
  <si>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</si>
  <si>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</si>
  <si>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</si>
  <si>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</si>
  <si>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</si>
  <si>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</si>
  <si>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</si>
  <si>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</si>
  <si>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</si>
  <si>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</si>
  <si>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</si>
  <si>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</si>
  <si>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</si>
  <si>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</si>
  <si>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</si>
  <si>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</si>
  <si>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</si>
  <si>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</si>
  <si>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</si>
  <si>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</si>
  <si>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</si>
  <si>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</si>
  <si>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</si>
  <si>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</si>
  <si>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</si>
  <si>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</si>
  <si>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</si>
  <si>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</si>
  <si>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</si>
  <si>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</si>
  <si>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</si>
  <si>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</si>
  <si>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</si>
  <si>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</si>
  <si>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</si>
  <si>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</si>
  <si>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</si>
  <si>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</si>
  <si>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</si>
  <si>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</si>
  <si>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</si>
  <si>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</si>
  <si>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</si>
  <si>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</si>
  <si>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</si>
  <si>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</si>
  <si>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</si>
  <si>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</si>
  <si>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</si>
  <si>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</si>
  <si>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</si>
  <si>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</si>
  <si>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</si>
  <si>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</si>
  <si>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</si>
  <si>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</si>
  <si>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</si>
  <si>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</si>
  <si>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</si>
  <si>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</si>
  <si>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</si>
  <si>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</si>
  <si>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</si>
  <si>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</si>
  <si>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</si>
  <si>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</si>
  <si>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</si>
  <si>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</si>
  <si>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</si>
  <si>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</si>
  <si>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</si>
  <si>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</si>
  <si>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</si>
  <si>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</si>
  <si>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</si>
  <si>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</si>
  <si>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</si>
  <si>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</si>
  <si>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</si>
  <si>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</si>
  <si>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</si>
  <si>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</si>
  <si>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</si>
  <si>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</si>
  <si>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</si>
  <si>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</si>
  <si>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</si>
  <si>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</si>
  <si>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</si>
  <si>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</si>
  <si>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</si>
  <si>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</si>
  <si>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</si>
  <si>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</si>
  <si>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</si>
  <si>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</si>
  <si>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</si>
  <si>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</si>
  <si>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</si>
  <si>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</si>
  <si>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</si>
  <si>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</si>
  <si>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</si>
  <si>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</si>
  <si>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</si>
  <si>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</si>
  <si>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</si>
  <si>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</si>
  <si>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</si>
  <si>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</si>
  <si>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</si>
  <si>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</si>
  <si>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</si>
  <si>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</si>
  <si>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</si>
  <si>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</si>
  <si>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</si>
  <si>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</si>
  <si>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</si>
  <si>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</si>
  <si>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</si>
  <si>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</si>
  <si>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</si>
  <si>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</si>
  <si>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</si>
  <si>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</si>
  <si>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</si>
  <si>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</si>
  <si>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</si>
  <si>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</si>
  <si>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</si>
  <si>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</si>
  <si>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</si>
  <si>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</si>
  <si>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</si>
  <si>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</si>
  <si>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</si>
  <si>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</si>
  <si>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</si>
  <si>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</si>
  <si>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</si>
  <si>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</si>
  <si>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</si>
  <si>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</si>
  <si>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</si>
  <si>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</si>
  <si>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</si>
  <si>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</si>
  <si>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</si>
  <si>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</si>
  <si>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</si>
  <si>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</si>
  <si>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</si>
  <si>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</si>
  <si>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</si>
  <si>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</si>
  <si>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</si>
  <si>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</si>
  <si>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</si>
  <si>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</si>
  <si>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</si>
  <si>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</si>
  <si>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</si>
  <si>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</si>
  <si>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</si>
  <si>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</si>
  <si>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</si>
  <si>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</si>
  <si>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</si>
  <si>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</si>
  <si>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</si>
  <si>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</si>
  <si>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</si>
  <si>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</si>
  <si>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</si>
  <si>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</si>
  <si>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</si>
  <si>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</si>
  <si>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</si>
  <si>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</si>
  <si>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</si>
  <si>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</si>
  <si>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</si>
  <si>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</si>
  <si>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</si>
  <si>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</si>
  <si>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</si>
  <si>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</si>
  <si>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</si>
  <si>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</si>
  <si>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</si>
  <si>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</si>
  <si>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</si>
  <si>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</si>
  <si>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</si>
  <si>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</si>
  <si>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</si>
  <si>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</si>
  <si>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</si>
  <si>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</si>
  <si>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</si>
  <si>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</si>
  <si>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</si>
  <si>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</si>
  <si>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</si>
  <si>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</si>
  <si>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</si>
  <si>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</si>
  <si>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</si>
  <si>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</si>
  <si>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</si>
  <si>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</si>
  <si>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</si>
  <si>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</si>
  <si>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</si>
  <si>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</si>
  <si>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</si>
  <si>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</si>
  <si>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</si>
  <si>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</si>
  <si>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</si>
  <si>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</si>
  <si>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2022年度哈密市本级一般公共预算支出决算表</t>
  </si>
  <si>
    <t>2022年哈密市一般公共预算(基本)支出决算表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</si>
  <si>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</si>
  <si>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</si>
  <si>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</si>
  <si>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</si>
  <si>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</si>
  <si>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</si>
  <si>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</si>
  <si>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</si>
  <si>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</si>
  <si>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</si>
  <si>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</si>
  <si>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</si>
  <si>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</si>
  <si>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</si>
  <si>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</si>
  <si>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</si>
  <si>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</si>
  <si>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</si>
  <si>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</si>
  <si>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</si>
  <si>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</si>
  <si>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</si>
  <si>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</si>
  <si>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</si>
  <si>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</si>
  <si>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</si>
  <si>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</si>
  <si>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</si>
  <si>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</si>
  <si>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</si>
  <si>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</si>
  <si>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</si>
  <si>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</si>
  <si>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</si>
  <si>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</si>
  <si>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</si>
  <si>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</si>
  <si>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</si>
  <si>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</si>
  <si>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</si>
  <si>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</si>
  <si>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</si>
  <si>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</si>
  <si>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</si>
  <si>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</si>
  <si>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</si>
  <si>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</si>
  <si>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</si>
  <si>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</si>
  <si>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</si>
  <si>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</si>
  <si>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</si>
  <si>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</si>
  <si>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</si>
  <si>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</si>
  <si>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</si>
  <si>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</si>
  <si>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</si>
  <si>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</si>
  <si>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</si>
  <si>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</si>
  <si>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</si>
  <si>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</si>
  <si>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2022年哈密市本级一般公共预算(基本)支出决算表</t>
  </si>
  <si>
    <t>2022年度哈密市一般公共预算税收返还和转移支付决算表</t>
  </si>
  <si>
    <t>项目</t>
  </si>
  <si>
    <t>决 算 数</t>
  </si>
  <si>
    <t>一、返还性收入</t>
  </si>
  <si>
    <t>三、专项转移支付收入</t>
  </si>
  <si>
    <t xml:space="preserve">    所得税基数返还收入</t>
  </si>
  <si>
    <t xml:space="preserve">    一般公共服务</t>
  </si>
  <si>
    <t xml:space="preserve">    成品油税费改革税收返还收入</t>
  </si>
  <si>
    <t xml:space="preserve">    外交</t>
  </si>
  <si>
    <t xml:space="preserve">    增值税税收返还收入</t>
  </si>
  <si>
    <t xml:space="preserve">    国防</t>
  </si>
  <si>
    <t xml:space="preserve">    消费税税收返还收入</t>
  </si>
  <si>
    <t xml:space="preserve">    公共安全</t>
  </si>
  <si>
    <t xml:space="preserve">    增值税“五五分享”税收返还收入</t>
  </si>
  <si>
    <t xml:space="preserve">    教育</t>
  </si>
  <si>
    <t xml:space="preserve">    其他返还性收入</t>
  </si>
  <si>
    <t xml:space="preserve">    科学技术</t>
  </si>
  <si>
    <t>二、一般性转移支付收入</t>
  </si>
  <si>
    <t xml:space="preserve">    文化旅游体育与传媒</t>
  </si>
  <si>
    <t xml:space="preserve">    体制补助收入</t>
  </si>
  <si>
    <t xml:space="preserve">    社会保障和就业</t>
  </si>
  <si>
    <t xml:space="preserve">    均衡性转移支付收入</t>
  </si>
  <si>
    <t xml:space="preserve">    卫生健康</t>
  </si>
  <si>
    <t xml:space="preserve">    县级基本财力保障机制奖补资金收入</t>
  </si>
  <si>
    <t xml:space="preserve">    节能环保</t>
  </si>
  <si>
    <t xml:space="preserve">    结算补助收入</t>
  </si>
  <si>
    <t xml:space="preserve">    城乡社区</t>
  </si>
  <si>
    <t xml:space="preserve">    资源枯竭型城市转移支付补助收入</t>
  </si>
  <si>
    <t xml:space="preserve">    农林水</t>
  </si>
  <si>
    <t xml:space="preserve">    企业事业单位划转补助收入</t>
  </si>
  <si>
    <t xml:space="preserve">    交通运输</t>
  </si>
  <si>
    <t xml:space="preserve">    产粮(油)大县奖励资金收入</t>
  </si>
  <si>
    <t xml:space="preserve">    资源勘探工业信息等</t>
  </si>
  <si>
    <t xml:space="preserve">    重点生态功能区转移支付收入</t>
  </si>
  <si>
    <t xml:space="preserve">    商业服务业等</t>
  </si>
  <si>
    <t xml:space="preserve">    固定数额补助收入</t>
  </si>
  <si>
    <t xml:space="preserve">    金融</t>
  </si>
  <si>
    <t xml:space="preserve">    革命老区转移支付收入</t>
  </si>
  <si>
    <t xml:space="preserve">    自然资源海洋气象等</t>
  </si>
  <si>
    <t xml:space="preserve">    民族地区转移支付收入</t>
  </si>
  <si>
    <t xml:space="preserve">    住房保障</t>
  </si>
  <si>
    <t xml:space="preserve">    边境地区转移支付收入</t>
  </si>
  <si>
    <t xml:space="preserve">    粮油物资储备</t>
  </si>
  <si>
    <t xml:space="preserve">    欠发达地区转移支付收入</t>
  </si>
  <si>
    <t xml:space="preserve">    灾害防治及应急管理</t>
  </si>
  <si>
    <t xml:space="preserve">    一般公共服务共同财政事权转移支付收入  </t>
  </si>
  <si>
    <t xml:space="preserve">    其他收入</t>
  </si>
  <si>
    <t xml:space="preserve">    外交共同财政事权转移支付收入  </t>
  </si>
  <si>
    <t>四、债务转贷收入</t>
  </si>
  <si>
    <t xml:space="preserve">    国防共同财政事权转移支付收入  </t>
  </si>
  <si>
    <t xml:space="preserve">  地方政府一般债务转贷收入</t>
  </si>
  <si>
    <t xml:space="preserve">    公共安全共同财政事权转移支付收入  </t>
  </si>
  <si>
    <t xml:space="preserve">    地方政府一般债券转贷收入</t>
  </si>
  <si>
    <t xml:space="preserve">    教育共同财政事权转移支付收入  </t>
  </si>
  <si>
    <t xml:space="preserve">    地方政府向外国政府借款转贷收入</t>
  </si>
  <si>
    <t xml:space="preserve">    科学技术共同财政事权转移支付收入  </t>
  </si>
  <si>
    <t xml:space="preserve">    地方政府向国际组织借款转贷收入</t>
  </si>
  <si>
    <t xml:space="preserve">    文化旅游体育与传媒共同财政事权转移支付收入  </t>
  </si>
  <si>
    <t xml:space="preserve">    地方政府其他一般债务转贷收入</t>
  </si>
  <si>
    <t xml:space="preserve">    社会保障和就业共同财政事权转移支付收入  </t>
  </si>
  <si>
    <t xml:space="preserve">五、调入资金   </t>
  </si>
  <si>
    <t xml:space="preserve">    医疗卫生共同财政事权转移支付收入  </t>
  </si>
  <si>
    <t xml:space="preserve">  从政府性基金预算调入</t>
  </si>
  <si>
    <t xml:space="preserve">    节能环保共同财政事权转移支付收入  </t>
  </si>
  <si>
    <t xml:space="preserve">  从国有资本经营预算调入</t>
  </si>
  <si>
    <t xml:space="preserve">    城乡社区共同财政事权转移支付收入  </t>
  </si>
  <si>
    <t xml:space="preserve">  从其他资金调入</t>
  </si>
  <si>
    <t xml:space="preserve">    农林水共同财政事权转移支付收入  </t>
  </si>
  <si>
    <t>六、上解上级支出</t>
  </si>
  <si>
    <t xml:space="preserve">    交通运输共同财政事权转移支付收入  </t>
  </si>
  <si>
    <t xml:space="preserve">  体制上解支出</t>
  </si>
  <si>
    <t xml:space="preserve">    资源勘探工业信息等共同财政事权转移支付收入  </t>
  </si>
  <si>
    <t xml:space="preserve">  专项上解支出</t>
  </si>
  <si>
    <t xml:space="preserve">    商业服务业等共同财政事权转移支付收入  </t>
  </si>
  <si>
    <t>七、债务还本支出</t>
  </si>
  <si>
    <t xml:space="preserve">    金融共同财政事权转移支付收入  </t>
  </si>
  <si>
    <t xml:space="preserve">  地方政府一般债务还本支出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</si>
  <si>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</si>
  <si>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</si>
  <si>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</si>
  <si>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</si>
  <si>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</si>
  <si>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</si>
  <si>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</si>
  <si>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</si>
  <si>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</si>
  <si>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</si>
  <si>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</si>
  <si>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</si>
  <si>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</si>
  <si>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2022年度哈密市一般债务限额和余额情况决算表</t>
  </si>
  <si>
    <t>预算数</t>
  </si>
  <si>
    <t>上年末地方政府债务余额</t>
  </si>
  <si>
    <t>本年地方政府债务余额限额</t>
  </si>
  <si>
    <t>本年地方政府债务(转贷)收入</t>
  </si>
  <si>
    <t>本年地方政府债务还本支出</t>
  </si>
  <si>
    <t>年末地方政府债务余额</t>
  </si>
  <si>
    <t>2022年度哈密市本级一般债务限额和余额情况决算表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</si>
</sst>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2"/>
      <name val="宋体"/>
      <charset val="134"/>
    </font>
    <font>
      <b/>
      <sz val="18"/>
      <name val="宋体"/>
      <charset val="134"/>
    </font>
    <font>
      <sz val="10"/>
      <name val="宋体"/>
      <charset val="134"/>
    </font>
    <font>
      <b/>
      <sz val="10"/>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5" fillId="0" borderId="0" applyFont="0" applyFill="0" applyBorder="0" applyAlignment="0" applyProtection="0">
      <alignment vertical="center"/>
    </xf>
    <xf numFmtId="0" fontId="7" fillId="8" borderId="0" applyNumberFormat="0" applyBorder="0" applyAlignment="0" applyProtection="0">
      <alignment vertical="center"/>
    </xf>
    <xf numFmtId="0" fontId="11" fillId="12" borderId="1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6" borderId="0" applyNumberFormat="0" applyBorder="0" applyAlignment="0" applyProtection="0">
      <alignment vertical="center"/>
    </xf>
    <xf numFmtId="0" fontId="9" fillId="10" borderId="0" applyNumberFormat="0" applyBorder="0" applyAlignment="0" applyProtection="0">
      <alignment vertical="center"/>
    </xf>
    <xf numFmtId="43" fontId="5" fillId="0" borderId="0" applyFont="0" applyFill="0" applyBorder="0" applyAlignment="0" applyProtection="0">
      <alignment vertical="center"/>
    </xf>
    <xf numFmtId="0" fontId="12" fillId="14" borderId="0" applyNumberFormat="0" applyBorder="0" applyAlignment="0" applyProtection="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4" borderId="13" applyNumberFormat="0" applyFont="0" applyAlignment="0" applyProtection="0">
      <alignment vertical="center"/>
    </xf>
    <xf numFmtId="0" fontId="12" fillId="17" borderId="0" applyNumberFormat="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16" applyNumberFormat="0" applyFill="0" applyAlignment="0" applyProtection="0">
      <alignment vertical="center"/>
    </xf>
    <xf numFmtId="0" fontId="19" fillId="0" borderId="16" applyNumberFormat="0" applyFill="0" applyAlignment="0" applyProtection="0">
      <alignment vertical="center"/>
    </xf>
    <xf numFmtId="0" fontId="12" fillId="18" borderId="0" applyNumberFormat="0" applyBorder="0" applyAlignment="0" applyProtection="0">
      <alignment vertical="center"/>
    </xf>
    <xf numFmtId="0" fontId="8" fillId="0" borderId="18" applyNumberFormat="0" applyFill="0" applyAlignment="0" applyProtection="0">
      <alignment vertical="center"/>
    </xf>
    <xf numFmtId="0" fontId="12" fillId="16" borderId="0" applyNumberFormat="0" applyBorder="0" applyAlignment="0" applyProtection="0">
      <alignment vertical="center"/>
    </xf>
    <xf numFmtId="0" fontId="21" fillId="23" borderId="19" applyNumberFormat="0" applyAlignment="0" applyProtection="0">
      <alignment vertical="center"/>
    </xf>
    <xf numFmtId="0" fontId="22" fillId="23" borderId="14" applyNumberFormat="0" applyAlignment="0" applyProtection="0">
      <alignment vertical="center"/>
    </xf>
    <xf numFmtId="0" fontId="23" fillId="26" borderId="20" applyNumberFormat="0" applyAlignment="0" applyProtection="0">
      <alignment vertical="center"/>
    </xf>
    <xf numFmtId="0" fontId="7" fillId="28" borderId="0" applyNumberFormat="0" applyBorder="0" applyAlignment="0" applyProtection="0">
      <alignment vertical="center"/>
    </xf>
    <xf numFmtId="0" fontId="12" fillId="19" borderId="0" applyNumberFormat="0" applyBorder="0" applyAlignment="0" applyProtection="0">
      <alignment vertical="center"/>
    </xf>
    <xf numFmtId="0" fontId="16" fillId="0" borderId="15" applyNumberFormat="0" applyFill="0" applyAlignment="0" applyProtection="0">
      <alignment vertical="center"/>
    </xf>
    <xf numFmtId="0" fontId="18" fillId="0" borderId="17" applyNumberFormat="0" applyFill="0" applyAlignment="0" applyProtection="0">
      <alignment vertical="center"/>
    </xf>
    <xf numFmtId="0" fontId="20" fillId="21" borderId="0" applyNumberFormat="0" applyBorder="0" applyAlignment="0" applyProtection="0">
      <alignment vertical="center"/>
    </xf>
    <xf numFmtId="0" fontId="10" fillId="11" borderId="0" applyNumberFormat="0" applyBorder="0" applyAlignment="0" applyProtection="0">
      <alignment vertical="center"/>
    </xf>
    <xf numFmtId="0" fontId="7" fillId="7" borderId="0" applyNumberFormat="0" applyBorder="0" applyAlignment="0" applyProtection="0">
      <alignment vertical="center"/>
    </xf>
    <xf numFmtId="0" fontId="12" fillId="22"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0" borderId="0" applyNumberFormat="0" applyBorder="0" applyAlignment="0" applyProtection="0">
      <alignment vertical="center"/>
    </xf>
    <xf numFmtId="0" fontId="7" fillId="9"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7" fillId="27" borderId="0" applyNumberFormat="0" applyBorder="0" applyAlignment="0" applyProtection="0">
      <alignment vertical="center"/>
    </xf>
    <xf numFmtId="0" fontId="7" fillId="34" borderId="0" applyNumberFormat="0" applyBorder="0" applyAlignment="0" applyProtection="0">
      <alignment vertical="center"/>
    </xf>
    <xf numFmtId="0" fontId="12" fillId="29" borderId="0" applyNumberFormat="0" applyBorder="0" applyAlignment="0" applyProtection="0">
      <alignment vertical="center"/>
    </xf>
    <xf numFmtId="0" fontId="7" fillId="5"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Alignment="0" applyProtection="0">
      <alignment vertical="center"/>
    </xf>
    <xf numFmtId="0" fontId="7" fillId="33" borderId="0" applyNumberFormat="0" applyBorder="0" applyAlignment="0" applyProtection="0">
      <alignment vertical="center"/>
    </xf>
    <xf numFmtId="0" fontId="12" fillId="15" borderId="0" applyNumberFormat="0" applyBorder="0" applyAlignment="0" applyProtection="0">
      <alignment vertical="center"/>
    </xf>
  </cellStyleXfs>
  <cellXfs count="41">
    <xf numFmtId="0" fontId="0" fillId="0" borderId="0" xfId="0"/>
    <xf numFmtId="0" fontId="0" fillId="0" borderId="0" xfId="0" applyFont="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xf>
    <xf numFmtId="3" fontId="2" fillId="2" borderId="1" xfId="0" applyNumberFormat="1" applyFont="1" applyFill="1" applyBorder="1" applyAlignment="1" applyProtection="1">
      <alignment horizontal="right" vertical="center"/>
    </xf>
    <xf numFmtId="3" fontId="2" fillId="3" borderId="1" xfId="0" applyNumberFormat="1" applyFont="1" applyFill="1" applyBorder="1" applyAlignment="1" applyProtection="1">
      <alignment horizontal="right" vertical="center"/>
    </xf>
    <xf numFmtId="0" fontId="0" fillId="0" borderId="0" xfId="0" applyFill="1"/>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0" fillId="0" borderId="0" xfId="0" applyFill="1" applyBorder="1" applyAlignment="1">
      <alignment wrapText="1"/>
    </xf>
    <xf numFmtId="0" fontId="0" fillId="0" borderId="0" xfId="0"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left" vertical="center"/>
    </xf>
    <xf numFmtId="3" fontId="2" fillId="0" borderId="8" xfId="0" applyNumberFormat="1" applyFont="1" applyFill="1" applyBorder="1" applyAlignment="1" applyProtection="1">
      <alignment horizontal="right" vertical="center"/>
    </xf>
    <xf numFmtId="3" fontId="2" fillId="0" borderId="2" xfId="0" applyNumberFormat="1" applyFont="1" applyFill="1" applyBorder="1" applyAlignment="1" applyProtection="1">
      <alignment horizontal="right" vertical="center"/>
    </xf>
    <xf numFmtId="3" fontId="2" fillId="0" borderId="5" xfId="0" applyNumberFormat="1" applyFont="1" applyFill="1" applyBorder="1" applyAlignment="1" applyProtection="1">
      <alignment horizontal="right" vertical="center"/>
    </xf>
    <xf numFmtId="3" fontId="2" fillId="0" borderId="10" xfId="0" applyNumberFormat="1" applyFont="1" applyFill="1" applyBorder="1" applyAlignment="1" applyProtection="1">
      <alignment horizontal="right" vertical="center"/>
    </xf>
    <xf numFmtId="0" fontId="2" fillId="0" borderId="0" xfId="0" applyFont="1" applyFill="1" applyBorder="1" applyAlignment="1">
      <alignment horizontal="center"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center" vertical="center"/>
    </xf>
    <xf numFmtId="3" fontId="2" fillId="0" borderId="11" xfId="0" applyNumberFormat="1" applyFont="1" applyFill="1" applyBorder="1" applyAlignment="1" applyProtection="1">
      <alignment horizontal="right" vertical="center"/>
    </xf>
    <xf numFmtId="0" fontId="2" fillId="0" borderId="6"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3"/>
  <sheetViews>
    <sheetView showGridLines="0" showZeros="0" workbookViewId="0">
      <selection activeCell="D10" sqref="D10"/>
    </sheetView>
  </sheetViews>
  <sheetFormatPr defaultColWidth="12.1833333333333" defaultRowHeight="17" customHeight="1" outlineLevelCol="1"/>
  <cols>
    <col min="1" max="1" width="46.875" style="14" customWidth="1"/>
    <col min="2" max="2" width="25" style="14" customWidth="1"/>
    <col min="3" max="16383" width="12.1833333333333" style="14" customWidth="1"/>
    <col min="16384" max="16384" width="12.1833333333333" style="8"/>
  </cols>
  <sheetData>
    <row r="1" ht="34" customHeight="1" spans="1:2">
      <c r="A1" s="2" t="s">
        <v>0</v>
      </c>
      <c r="B1" s="2"/>
    </row>
    <row r="2" customHeight="1" spans="1:2">
      <c r="A2" s="33"/>
      <c r="B2" s="34" t="s">
        <v>1</v>
      </c>
    </row>
    <row r="3" customHeight="1" spans="1:2">
      <c r="A3" s="9" t="s">
        <v>2</v>
      </c>
      <c r="B3" s="37" t="s">
        <v>3</v>
      </c>
    </row>
    <row r="4" customHeight="1" spans="1:2">
      <c r="A4" s="25" t="s">
        <v>4</v>
      </c>
      <c r="B4" s="11">
        <f>SUM(B5,B356)</f>
        <v>938930</v>
      </c>
    </row>
    <row r="5" customHeight="1" spans="1:2">
      <c r="A5" s="26" t="s">
        <v>5</v>
      </c>
      <c r="B5" s="11">
        <f>B6+B48+B68+B193+B258+B265+B270+B286+B295+B301+B310+B319+B322+B325+B328+B340+B344+B347+B350+B353</f>
        <v>803187</v>
      </c>
    </row>
    <row r="6" customHeight="1" spans="1:2">
      <c r="A6" s="26" t="s">
        <v>6</v>
      </c>
      <c r="B6" s="28">
        <f>SUM(B7,B41,B45)</f>
        <v>340258</v>
      </c>
    </row>
    <row r="7" customHeight="1" spans="1:2">
      <c r="A7" s="26" t="s">
        <v>7</v>
      </c>
      <c r="B7" s="11">
        <f>SUM(B8:B40)</f>
        <v>340258</v>
      </c>
    </row>
    <row r="8" customHeight="1" spans="1:2">
      <c r="A8" s="27" t="s">
        <v>8</v>
      </c>
      <c r="B8" s="38">
        <v>2649</v>
      </c>
    </row>
    <row r="9" customHeight="1" spans="1:2">
      <c r="A9" s="27" t="s">
        <v>9</v>
      </c>
      <c r="B9" s="11">
        <v>186</v>
      </c>
    </row>
    <row r="10" customHeight="1" spans="1:2">
      <c r="A10" s="27" t="s">
        <v>10</v>
      </c>
      <c r="B10" s="31">
        <v>355132</v>
      </c>
    </row>
    <row r="11" customHeight="1" spans="1:2">
      <c r="A11" s="27" t="s">
        <v>11</v>
      </c>
      <c r="B11" s="11">
        <v>1</v>
      </c>
    </row>
    <row r="12" customHeight="1" spans="1:2">
      <c r="A12" s="27" t="s">
        <v>12</v>
      </c>
      <c r="B12" s="11">
        <v>6482</v>
      </c>
    </row>
    <row r="13" customHeight="1" spans="1:2">
      <c r="A13" s="27" t="s">
        <v>13</v>
      </c>
      <c r="B13" s="11">
        <v>68651</v>
      </c>
    </row>
    <row r="14" customHeight="1" spans="1:2">
      <c r="A14" s="27" t="s">
        <v>14</v>
      </c>
      <c r="B14" s="28">
        <v>0</v>
      </c>
    </row>
    <row r="15" customHeight="1" spans="1:2">
      <c r="A15" s="27" t="s">
        <v>15</v>
      </c>
      <c r="B15" s="11">
        <v>0</v>
      </c>
    </row>
    <row r="16" customHeight="1" spans="1:2">
      <c r="A16" s="27" t="s">
        <v>16</v>
      </c>
      <c r="B16" s="31">
        <v>4060</v>
      </c>
    </row>
    <row r="17" customHeight="1" spans="1:2">
      <c r="A17" s="27" t="s">
        <v>17</v>
      </c>
      <c r="B17" s="11">
        <v>667</v>
      </c>
    </row>
    <row r="18" customHeight="1" spans="1:2">
      <c r="A18" s="27" t="s">
        <v>18</v>
      </c>
      <c r="B18" s="11">
        <v>-35</v>
      </c>
    </row>
    <row r="19" customHeight="1" spans="1:2">
      <c r="A19" s="27" t="s">
        <v>19</v>
      </c>
      <c r="B19" s="11">
        <v>0</v>
      </c>
    </row>
    <row r="20" customHeight="1" spans="1:2">
      <c r="A20" s="27" t="s">
        <v>20</v>
      </c>
      <c r="B20" s="11">
        <v>-4</v>
      </c>
    </row>
    <row r="21" customHeight="1" spans="1:2">
      <c r="A21" s="27" t="s">
        <v>21</v>
      </c>
      <c r="B21" s="11">
        <v>0</v>
      </c>
    </row>
    <row r="22" customHeight="1" spans="1:2">
      <c r="A22" s="27" t="s">
        <v>22</v>
      </c>
      <c r="B22" s="11">
        <v>-556</v>
      </c>
    </row>
    <row r="23" customHeight="1" spans="1:2">
      <c r="A23" s="27" t="s">
        <v>23</v>
      </c>
      <c r="B23" s="11">
        <v>0</v>
      </c>
    </row>
    <row r="24" customHeight="1" spans="1:2">
      <c r="A24" s="27" t="s">
        <v>24</v>
      </c>
      <c r="B24" s="11">
        <v>0</v>
      </c>
    </row>
    <row r="25" customHeight="1" spans="1:2">
      <c r="A25" s="27" t="s">
        <v>25</v>
      </c>
      <c r="B25" s="11">
        <v>-16797</v>
      </c>
    </row>
    <row r="26" customHeight="1" spans="1:2">
      <c r="A26" s="27" t="s">
        <v>26</v>
      </c>
      <c r="B26" s="11">
        <v>0</v>
      </c>
    </row>
    <row r="27" customHeight="1" spans="1:2">
      <c r="A27" s="27" t="s">
        <v>27</v>
      </c>
      <c r="B27" s="11">
        <v>0</v>
      </c>
    </row>
    <row r="28" customHeight="1" spans="1:2">
      <c r="A28" s="27" t="s">
        <v>28</v>
      </c>
      <c r="B28" s="11">
        <v>-2797</v>
      </c>
    </row>
    <row r="29" customHeight="1" spans="1:2">
      <c r="A29" s="27" t="s">
        <v>29</v>
      </c>
      <c r="B29" s="11">
        <v>0</v>
      </c>
    </row>
    <row r="30" ht="17.25" customHeight="1" spans="1:2">
      <c r="A30" s="27" t="s">
        <v>30</v>
      </c>
      <c r="B30" s="11">
        <v>-48635</v>
      </c>
    </row>
    <row r="31" customHeight="1" spans="1:2">
      <c r="A31" s="27" t="s">
        <v>31</v>
      </c>
      <c r="B31" s="11">
        <v>-3249</v>
      </c>
    </row>
    <row r="32" customHeight="1" spans="1:2">
      <c r="A32" s="27" t="s">
        <v>32</v>
      </c>
      <c r="B32" s="11">
        <v>-14202</v>
      </c>
    </row>
    <row r="33" customHeight="1" spans="1:2">
      <c r="A33" s="27" t="s">
        <v>33</v>
      </c>
      <c r="B33" s="11">
        <v>-3081</v>
      </c>
    </row>
    <row r="34" customHeight="1" spans="1:2">
      <c r="A34" s="27" t="s">
        <v>34</v>
      </c>
      <c r="B34" s="11">
        <v>-8214</v>
      </c>
    </row>
    <row r="35" customHeight="1" spans="1:2">
      <c r="A35" s="27" t="s">
        <v>35</v>
      </c>
      <c r="B35" s="11">
        <v>0</v>
      </c>
    </row>
    <row r="36" customHeight="1" spans="1:2">
      <c r="A36" s="27" t="s">
        <v>36</v>
      </c>
      <c r="B36" s="11">
        <v>0</v>
      </c>
    </row>
    <row r="37" customHeight="1" spans="1:2">
      <c r="A37" s="27" t="s">
        <v>37</v>
      </c>
      <c r="B37" s="11">
        <v>0</v>
      </c>
    </row>
    <row r="38" customHeight="1" spans="1:2">
      <c r="A38" s="27" t="s">
        <v>38</v>
      </c>
      <c r="B38" s="11">
        <v>0</v>
      </c>
    </row>
    <row r="39" customHeight="1" spans="1:2">
      <c r="A39" s="27" t="s">
        <v>39</v>
      </c>
      <c r="B39" s="11">
        <v>0</v>
      </c>
    </row>
    <row r="40" customHeight="1" spans="1:2">
      <c r="A40" s="27" t="s">
        <v>40</v>
      </c>
      <c r="B40" s="11">
        <v>0</v>
      </c>
    </row>
    <row r="41" customHeight="1" spans="1:2">
      <c r="A41" s="26" t="s">
        <v>41</v>
      </c>
      <c r="B41" s="11">
        <f>SUM(B42:B44)</f>
        <v>0</v>
      </c>
    </row>
    <row r="42" customHeight="1" spans="1:2">
      <c r="A42" s="27" t="s">
        <v>42</v>
      </c>
      <c r="B42" s="11">
        <v>0</v>
      </c>
    </row>
    <row r="43" customHeight="1" spans="1:2">
      <c r="A43" s="27" t="s">
        <v>43</v>
      </c>
      <c r="B43" s="11">
        <v>0</v>
      </c>
    </row>
    <row r="44" customHeight="1" spans="1:2">
      <c r="A44" s="27" t="s">
        <v>44</v>
      </c>
      <c r="B44" s="11">
        <v>0</v>
      </c>
    </row>
    <row r="45" customHeight="1" spans="1:2">
      <c r="A45" s="26" t="s">
        <v>45</v>
      </c>
      <c r="B45" s="11">
        <f>B46+B47</f>
        <v>0</v>
      </c>
    </row>
    <row r="46" customHeight="1" spans="1:2">
      <c r="A46" s="27" t="s">
        <v>46</v>
      </c>
      <c r="B46" s="11">
        <v>0</v>
      </c>
    </row>
    <row r="47" customHeight="1" spans="1:2">
      <c r="A47" s="27" t="s">
        <v>47</v>
      </c>
      <c r="B47" s="11">
        <v>0</v>
      </c>
    </row>
    <row r="48" customHeight="1" spans="1:2">
      <c r="A48" s="26" t="s">
        <v>48</v>
      </c>
      <c r="B48" s="11">
        <f>SUM(B49,B61,B67)</f>
        <v>0</v>
      </c>
    </row>
    <row r="49" customHeight="1" spans="1:2">
      <c r="A49" s="26" t="s">
        <v>49</v>
      </c>
      <c r="B49" s="11">
        <f>SUM(B50:B60)</f>
        <v>0</v>
      </c>
    </row>
    <row r="50" customHeight="1" spans="1:2">
      <c r="A50" s="27" t="s">
        <v>50</v>
      </c>
      <c r="B50" s="11">
        <v>0</v>
      </c>
    </row>
    <row r="51" customHeight="1" spans="1:2">
      <c r="A51" s="27" t="s">
        <v>51</v>
      </c>
      <c r="B51" s="11">
        <v>0</v>
      </c>
    </row>
    <row r="52" customHeight="1" spans="1:2">
      <c r="A52" s="27" t="s">
        <v>52</v>
      </c>
      <c r="B52" s="11">
        <v>0</v>
      </c>
    </row>
    <row r="53" customHeight="1" spans="1:2">
      <c r="A53" s="27" t="s">
        <v>53</v>
      </c>
      <c r="B53" s="11">
        <v>0</v>
      </c>
    </row>
    <row r="54" customHeight="1" spans="1:2">
      <c r="A54" s="27" t="s">
        <v>54</v>
      </c>
      <c r="B54" s="11">
        <v>0</v>
      </c>
    </row>
    <row r="55" customHeight="1" spans="1:2">
      <c r="A55" s="27" t="s">
        <v>55</v>
      </c>
      <c r="B55" s="11">
        <v>0</v>
      </c>
    </row>
    <row r="56" customHeight="1" spans="1:2">
      <c r="A56" s="27" t="s">
        <v>56</v>
      </c>
      <c r="B56" s="11">
        <v>0</v>
      </c>
    </row>
    <row r="57" customHeight="1" spans="1:2">
      <c r="A57" s="27" t="s">
        <v>57</v>
      </c>
      <c r="B57" s="11">
        <v>0</v>
      </c>
    </row>
    <row r="58" customHeight="1" spans="1:2">
      <c r="A58" s="27" t="s">
        <v>58</v>
      </c>
      <c r="B58" s="11">
        <v>0</v>
      </c>
    </row>
    <row r="59" customHeight="1" spans="1:2">
      <c r="A59" s="27" t="s">
        <v>59</v>
      </c>
      <c r="B59" s="11">
        <v>0</v>
      </c>
    </row>
    <row r="60" customHeight="1" spans="1:2">
      <c r="A60" s="27" t="s">
        <v>60</v>
      </c>
      <c r="B60" s="11">
        <v>0</v>
      </c>
    </row>
    <row r="61" customHeight="1" spans="1:2">
      <c r="A61" s="26" t="s">
        <v>61</v>
      </c>
      <c r="B61" s="11">
        <f>SUM(B62:B66)</f>
        <v>0</v>
      </c>
    </row>
    <row r="62" customHeight="1" spans="1:2">
      <c r="A62" s="27" t="s">
        <v>62</v>
      </c>
      <c r="B62" s="11">
        <v>0</v>
      </c>
    </row>
    <row r="63" customHeight="1" spans="1:2">
      <c r="A63" s="27" t="s">
        <v>63</v>
      </c>
      <c r="B63" s="11">
        <v>0</v>
      </c>
    </row>
    <row r="64" customHeight="1" spans="1:2">
      <c r="A64" s="27" t="s">
        <v>64</v>
      </c>
      <c r="B64" s="11">
        <v>0</v>
      </c>
    </row>
    <row r="65" customHeight="1" spans="1:2">
      <c r="A65" s="27" t="s">
        <v>65</v>
      </c>
      <c r="B65" s="11">
        <v>0</v>
      </c>
    </row>
    <row r="66" customHeight="1" spans="1:2">
      <c r="A66" s="27" t="s">
        <v>66</v>
      </c>
      <c r="B66" s="11">
        <v>0</v>
      </c>
    </row>
    <row r="67" customHeight="1" spans="1:2">
      <c r="A67" s="26" t="s">
        <v>67</v>
      </c>
      <c r="B67" s="11">
        <v>0</v>
      </c>
    </row>
    <row r="68" customHeight="1" spans="1:2">
      <c r="A68" s="26" t="s">
        <v>68</v>
      </c>
      <c r="B68" s="11">
        <f>SUM(B69:B85,B89:B94,B98,B103:B104,B108:B114,B131:B132,B135:B137,B142,B147,B152,B157,B162,B167,B172,B177,B182,B187,B191,B192)</f>
        <v>189545</v>
      </c>
    </row>
    <row r="69" customHeight="1" spans="1:2">
      <c r="A69" s="26" t="s">
        <v>69</v>
      </c>
      <c r="B69" s="11">
        <v>0</v>
      </c>
    </row>
    <row r="70" customHeight="1" spans="1:2">
      <c r="A70" s="26" t="s">
        <v>70</v>
      </c>
      <c r="B70" s="11">
        <v>0</v>
      </c>
    </row>
    <row r="71" customHeight="1" spans="1:2">
      <c r="A71" s="26" t="s">
        <v>71</v>
      </c>
      <c r="B71" s="11">
        <v>0</v>
      </c>
    </row>
    <row r="72" customHeight="1" spans="1:2">
      <c r="A72" s="26" t="s">
        <v>72</v>
      </c>
      <c r="B72" s="11">
        <v>130</v>
      </c>
    </row>
    <row r="73" customHeight="1" spans="1:2">
      <c r="A73" s="26" t="s">
        <v>73</v>
      </c>
      <c r="B73" s="11">
        <v>0</v>
      </c>
    </row>
    <row r="74" customHeight="1" spans="1:2">
      <c r="A74" s="26" t="s">
        <v>74</v>
      </c>
      <c r="B74" s="11">
        <v>0</v>
      </c>
    </row>
    <row r="75" customHeight="1" spans="1:2">
      <c r="A75" s="26" t="s">
        <v>75</v>
      </c>
      <c r="B75" s="11">
        <v>0</v>
      </c>
    </row>
    <row r="76" customHeight="1" spans="1:2">
      <c r="A76" s="26" t="s">
        <v>76</v>
      </c>
      <c r="B76" s="11">
        <v>0</v>
      </c>
    </row>
    <row r="77" customHeight="1" spans="1:2">
      <c r="A77" s="26" t="s">
        <v>77</v>
      </c>
      <c r="B77" s="11">
        <v>0</v>
      </c>
    </row>
    <row r="78" customHeight="1" spans="1:2">
      <c r="A78" s="26" t="s">
        <v>78</v>
      </c>
      <c r="B78" s="11">
        <v>0</v>
      </c>
    </row>
    <row r="79" customHeight="1" spans="1:2">
      <c r="A79" s="26" t="s">
        <v>79</v>
      </c>
      <c r="B79" s="11">
        <v>0</v>
      </c>
    </row>
    <row r="80" customHeight="1" spans="1:2">
      <c r="A80" s="26" t="s">
        <v>80</v>
      </c>
      <c r="B80" s="11">
        <v>0</v>
      </c>
    </row>
    <row r="81" customHeight="1" spans="1:2">
      <c r="A81" s="26" t="s">
        <v>81</v>
      </c>
      <c r="B81" s="11">
        <v>0</v>
      </c>
    </row>
    <row r="82" customHeight="1" spans="1:2">
      <c r="A82" s="26" t="s">
        <v>82</v>
      </c>
      <c r="B82" s="11">
        <v>0</v>
      </c>
    </row>
    <row r="83" customHeight="1" spans="1:2">
      <c r="A83" s="26" t="s">
        <v>83</v>
      </c>
      <c r="B83" s="11">
        <v>0</v>
      </c>
    </row>
    <row r="84" customHeight="1" spans="1:2">
      <c r="A84" s="26" t="s">
        <v>84</v>
      </c>
      <c r="B84" s="11">
        <v>0</v>
      </c>
    </row>
    <row r="85" customHeight="1" spans="1:2">
      <c r="A85" s="26" t="s">
        <v>85</v>
      </c>
      <c r="B85" s="11">
        <f>SUM(B86:B88)</f>
        <v>0</v>
      </c>
    </row>
    <row r="86" customHeight="1" spans="1:2">
      <c r="A86" s="27" t="s">
        <v>86</v>
      </c>
      <c r="B86" s="11">
        <v>0</v>
      </c>
    </row>
    <row r="87" customHeight="1" spans="1:2">
      <c r="A87" s="27" t="s">
        <v>87</v>
      </c>
      <c r="B87" s="11">
        <v>0</v>
      </c>
    </row>
    <row r="88" customHeight="1" spans="1:2">
      <c r="A88" s="27" t="s">
        <v>88</v>
      </c>
      <c r="B88" s="11">
        <v>0</v>
      </c>
    </row>
    <row r="89" customHeight="1" spans="1:2">
      <c r="A89" s="26" t="s">
        <v>89</v>
      </c>
      <c r="B89" s="11">
        <v>0</v>
      </c>
    </row>
    <row r="90" customHeight="1" spans="1:2">
      <c r="A90" s="26" t="s">
        <v>90</v>
      </c>
      <c r="B90" s="11">
        <v>0</v>
      </c>
    </row>
    <row r="91" customHeight="1" spans="1:2">
      <c r="A91" s="26" t="s">
        <v>91</v>
      </c>
      <c r="B91" s="11">
        <v>0</v>
      </c>
    </row>
    <row r="92" customHeight="1" spans="1:2">
      <c r="A92" s="26" t="s">
        <v>92</v>
      </c>
      <c r="B92" s="11">
        <v>0</v>
      </c>
    </row>
    <row r="93" customHeight="1" spans="1:2">
      <c r="A93" s="26" t="s">
        <v>93</v>
      </c>
      <c r="B93" s="11">
        <v>0</v>
      </c>
    </row>
    <row r="94" customHeight="1" spans="1:2">
      <c r="A94" s="26" t="s">
        <v>94</v>
      </c>
      <c r="B94" s="11">
        <f>SUM(B95:B97)</f>
        <v>0</v>
      </c>
    </row>
    <row r="95" customHeight="1" spans="1:2">
      <c r="A95" s="27" t="s">
        <v>95</v>
      </c>
      <c r="B95" s="11">
        <v>0</v>
      </c>
    </row>
    <row r="96" customHeight="1" spans="1:2">
      <c r="A96" s="27" t="s">
        <v>96</v>
      </c>
      <c r="B96" s="11">
        <v>0</v>
      </c>
    </row>
    <row r="97" customHeight="1" spans="1:2">
      <c r="A97" s="27" t="s">
        <v>97</v>
      </c>
      <c r="B97" s="11">
        <v>0</v>
      </c>
    </row>
    <row r="98" customHeight="1" spans="1:2">
      <c r="A98" s="26" t="s">
        <v>98</v>
      </c>
      <c r="B98" s="11">
        <f>SUM(B99:B102)</f>
        <v>0</v>
      </c>
    </row>
    <row r="99" customHeight="1" spans="1:2">
      <c r="A99" s="27" t="s">
        <v>99</v>
      </c>
      <c r="B99" s="11">
        <v>0</v>
      </c>
    </row>
    <row r="100" customHeight="1" spans="1:2">
      <c r="A100" s="27" t="s">
        <v>100</v>
      </c>
      <c r="B100" s="11">
        <v>0</v>
      </c>
    </row>
    <row r="101" customHeight="1" spans="1:2">
      <c r="A101" s="27" t="s">
        <v>101</v>
      </c>
      <c r="B101" s="11">
        <v>0</v>
      </c>
    </row>
    <row r="102" customHeight="1" spans="1:2">
      <c r="A102" s="27" t="s">
        <v>102</v>
      </c>
      <c r="B102" s="11">
        <v>0</v>
      </c>
    </row>
    <row r="103" customHeight="1" spans="1:2">
      <c r="A103" s="26" t="s">
        <v>103</v>
      </c>
      <c r="B103" s="11">
        <v>0</v>
      </c>
    </row>
    <row r="104" customHeight="1" spans="1:2">
      <c r="A104" s="26" t="s">
        <v>104</v>
      </c>
      <c r="B104" s="11">
        <f>SUM(B105:B107)</f>
        <v>0</v>
      </c>
    </row>
    <row r="105" customHeight="1" spans="1:2">
      <c r="A105" s="27" t="s">
        <v>105</v>
      </c>
      <c r="B105" s="11">
        <v>0</v>
      </c>
    </row>
    <row r="106" customHeight="1" spans="1:2">
      <c r="A106" s="27" t="s">
        <v>106</v>
      </c>
      <c r="B106" s="11">
        <v>0</v>
      </c>
    </row>
    <row r="107" customHeight="1" spans="1:2">
      <c r="A107" s="27" t="s">
        <v>107</v>
      </c>
      <c r="B107" s="11">
        <v>0</v>
      </c>
    </row>
    <row r="108" customHeight="1" spans="1:2">
      <c r="A108" s="26" t="s">
        <v>108</v>
      </c>
      <c r="B108" s="11">
        <v>0</v>
      </c>
    </row>
    <row r="109" customHeight="1" spans="1:2">
      <c r="A109" s="26" t="s">
        <v>109</v>
      </c>
      <c r="B109" s="11">
        <v>0</v>
      </c>
    </row>
    <row r="110" customHeight="1" spans="1:2">
      <c r="A110" s="26" t="s">
        <v>110</v>
      </c>
      <c r="B110" s="11">
        <v>0</v>
      </c>
    </row>
    <row r="111" customHeight="1" spans="1:2">
      <c r="A111" s="26" t="s">
        <v>111</v>
      </c>
      <c r="B111" s="11">
        <v>0</v>
      </c>
    </row>
    <row r="112" customHeight="1" spans="1:2">
      <c r="A112" s="26" t="s">
        <v>112</v>
      </c>
      <c r="B112" s="11">
        <v>1352</v>
      </c>
    </row>
    <row r="113" customHeight="1" spans="1:2">
      <c r="A113" s="26" t="s">
        <v>113</v>
      </c>
      <c r="B113" s="11">
        <v>94</v>
      </c>
    </row>
    <row r="114" customHeight="1" spans="1:2">
      <c r="A114" s="26" t="s">
        <v>114</v>
      </c>
      <c r="B114" s="11">
        <f>SUM(B115:B130)</f>
        <v>135770</v>
      </c>
    </row>
    <row r="115" customHeight="1" spans="1:2">
      <c r="A115" s="27" t="s">
        <v>115</v>
      </c>
      <c r="B115" s="11">
        <v>0</v>
      </c>
    </row>
    <row r="116" customHeight="1" spans="1:2">
      <c r="A116" s="27" t="s">
        <v>116</v>
      </c>
      <c r="B116" s="11">
        <v>0</v>
      </c>
    </row>
    <row r="117" customHeight="1" spans="1:2">
      <c r="A117" s="27" t="s">
        <v>117</v>
      </c>
      <c r="B117" s="11">
        <v>0</v>
      </c>
    </row>
    <row r="118" customHeight="1" spans="1:2">
      <c r="A118" s="27" t="s">
        <v>118</v>
      </c>
      <c r="B118" s="11">
        <v>0</v>
      </c>
    </row>
    <row r="119" customHeight="1" spans="1:2">
      <c r="A119" s="27" t="s">
        <v>119</v>
      </c>
      <c r="B119" s="11">
        <v>0</v>
      </c>
    </row>
    <row r="120" customHeight="1" spans="1:2">
      <c r="A120" s="27" t="s">
        <v>120</v>
      </c>
      <c r="B120" s="11">
        <v>0</v>
      </c>
    </row>
    <row r="121" customHeight="1" spans="1:2">
      <c r="A121" s="27" t="s">
        <v>121</v>
      </c>
      <c r="B121" s="11">
        <v>0</v>
      </c>
    </row>
    <row r="122" customHeight="1" spans="1:2">
      <c r="A122" s="27" t="s">
        <v>122</v>
      </c>
      <c r="B122" s="11">
        <v>0</v>
      </c>
    </row>
    <row r="123" customHeight="1" spans="1:2">
      <c r="A123" s="27" t="s">
        <v>123</v>
      </c>
      <c r="B123" s="11">
        <v>0</v>
      </c>
    </row>
    <row r="124" customHeight="1" spans="1:2">
      <c r="A124" s="27" t="s">
        <v>124</v>
      </c>
      <c r="B124" s="11">
        <v>0</v>
      </c>
    </row>
    <row r="125" customHeight="1" spans="1:2">
      <c r="A125" s="27" t="s">
        <v>125</v>
      </c>
      <c r="B125" s="11">
        <v>0</v>
      </c>
    </row>
    <row r="126" customHeight="1" spans="1:2">
      <c r="A126" s="27" t="s">
        <v>126</v>
      </c>
      <c r="B126" s="11">
        <v>0</v>
      </c>
    </row>
    <row r="127" customHeight="1" spans="1:2">
      <c r="A127" s="27" t="s">
        <v>127</v>
      </c>
      <c r="B127" s="11">
        <v>0</v>
      </c>
    </row>
    <row r="128" customHeight="1" spans="1:2">
      <c r="A128" s="27" t="s">
        <v>128</v>
      </c>
      <c r="B128" s="11">
        <v>0</v>
      </c>
    </row>
    <row r="129" customHeight="1" spans="1:2">
      <c r="A129" s="27" t="s">
        <v>129</v>
      </c>
      <c r="B129" s="11">
        <v>0</v>
      </c>
    </row>
    <row r="130" customHeight="1" spans="1:2">
      <c r="A130" s="27" t="s">
        <v>130</v>
      </c>
      <c r="B130" s="11">
        <v>135770</v>
      </c>
    </row>
    <row r="131" customHeight="1" spans="1:2">
      <c r="A131" s="26" t="s">
        <v>131</v>
      </c>
      <c r="B131" s="11">
        <v>2</v>
      </c>
    </row>
    <row r="132" customHeight="1" spans="1:2">
      <c r="A132" s="26" t="s">
        <v>132</v>
      </c>
      <c r="B132" s="11">
        <f>B133+B134</f>
        <v>5780</v>
      </c>
    </row>
    <row r="133" customHeight="1" spans="1:2">
      <c r="A133" s="27" t="s">
        <v>133</v>
      </c>
      <c r="B133" s="11">
        <v>0</v>
      </c>
    </row>
    <row r="134" customHeight="1" spans="1:2">
      <c r="A134" s="27" t="s">
        <v>134</v>
      </c>
      <c r="B134" s="11">
        <v>5780</v>
      </c>
    </row>
    <row r="135" customHeight="1" spans="1:2">
      <c r="A135" s="26" t="s">
        <v>135</v>
      </c>
      <c r="B135" s="11">
        <v>11771</v>
      </c>
    </row>
    <row r="136" customHeight="1" spans="1:2">
      <c r="A136" s="26" t="s">
        <v>136</v>
      </c>
      <c r="B136" s="11">
        <v>32084</v>
      </c>
    </row>
    <row r="137" customHeight="1" spans="1:2">
      <c r="A137" s="26" t="s">
        <v>137</v>
      </c>
      <c r="B137" s="11">
        <f>SUM(B138:B141)</f>
        <v>387</v>
      </c>
    </row>
    <row r="138" customHeight="1" spans="1:2">
      <c r="A138" s="27" t="s">
        <v>138</v>
      </c>
      <c r="B138" s="11">
        <v>0</v>
      </c>
    </row>
    <row r="139" customHeight="1" spans="1:2">
      <c r="A139" s="27" t="s">
        <v>139</v>
      </c>
      <c r="B139" s="11">
        <v>317</v>
      </c>
    </row>
    <row r="140" customHeight="1" spans="1:2">
      <c r="A140" s="27" t="s">
        <v>140</v>
      </c>
      <c r="B140" s="11">
        <v>70</v>
      </c>
    </row>
    <row r="141" customHeight="1" spans="1:2">
      <c r="A141" s="27" t="s">
        <v>141</v>
      </c>
      <c r="B141" s="11">
        <v>0</v>
      </c>
    </row>
    <row r="142" customHeight="1" spans="1:2">
      <c r="A142" s="26" t="s">
        <v>142</v>
      </c>
      <c r="B142" s="11">
        <f>SUM(B143:B146)</f>
        <v>0</v>
      </c>
    </row>
    <row r="143" customHeight="1" spans="1:2">
      <c r="A143" s="27" t="s">
        <v>143</v>
      </c>
      <c r="B143" s="11">
        <v>0</v>
      </c>
    </row>
    <row r="144" customHeight="1" spans="1:2">
      <c r="A144" s="27" t="s">
        <v>144</v>
      </c>
      <c r="B144" s="11">
        <v>0</v>
      </c>
    </row>
    <row r="145" customHeight="1" spans="1:2">
      <c r="A145" s="27" t="s">
        <v>145</v>
      </c>
      <c r="B145" s="11">
        <v>0</v>
      </c>
    </row>
    <row r="146" customHeight="1" spans="1:2">
      <c r="A146" s="27" t="s">
        <v>146</v>
      </c>
      <c r="B146" s="11">
        <v>0</v>
      </c>
    </row>
    <row r="147" customHeight="1" spans="1:2">
      <c r="A147" s="26" t="s">
        <v>147</v>
      </c>
      <c r="B147" s="11">
        <f>SUM(B148:B151)</f>
        <v>6</v>
      </c>
    </row>
    <row r="148" customHeight="1" spans="1:2">
      <c r="A148" s="27" t="s">
        <v>148</v>
      </c>
      <c r="B148" s="11">
        <v>0</v>
      </c>
    </row>
    <row r="149" customHeight="1" spans="1:2">
      <c r="A149" s="27" t="s">
        <v>149</v>
      </c>
      <c r="B149" s="11">
        <v>6</v>
      </c>
    </row>
    <row r="150" customHeight="1" spans="1:2">
      <c r="A150" s="27" t="s">
        <v>150</v>
      </c>
      <c r="B150" s="11">
        <v>0</v>
      </c>
    </row>
    <row r="151" customHeight="1" spans="1:2">
      <c r="A151" s="27" t="s">
        <v>151</v>
      </c>
      <c r="B151" s="11">
        <v>0</v>
      </c>
    </row>
    <row r="152" customHeight="1" spans="1:2">
      <c r="A152" s="26" t="s">
        <v>152</v>
      </c>
      <c r="B152" s="11">
        <f>SUM(B153:B156)</f>
        <v>0</v>
      </c>
    </row>
    <row r="153" customHeight="1" spans="1:2">
      <c r="A153" s="27" t="s">
        <v>153</v>
      </c>
      <c r="B153" s="11">
        <v>0</v>
      </c>
    </row>
    <row r="154" customHeight="1" spans="1:2">
      <c r="A154" s="27" t="s">
        <v>154</v>
      </c>
      <c r="B154" s="11">
        <v>0</v>
      </c>
    </row>
    <row r="155" customHeight="1" spans="1:2">
      <c r="A155" s="27" t="s">
        <v>155</v>
      </c>
      <c r="B155" s="11">
        <v>0</v>
      </c>
    </row>
    <row r="156" customHeight="1" spans="1:2">
      <c r="A156" s="27" t="s">
        <v>156</v>
      </c>
      <c r="B156" s="11">
        <v>0</v>
      </c>
    </row>
    <row r="157" customHeight="1" spans="1:2">
      <c r="A157" s="26" t="s">
        <v>157</v>
      </c>
      <c r="B157" s="11">
        <f>SUM(B158:B161)</f>
        <v>272</v>
      </c>
    </row>
    <row r="158" customHeight="1" spans="1:2">
      <c r="A158" s="27" t="s">
        <v>138</v>
      </c>
      <c r="B158" s="11">
        <v>0</v>
      </c>
    </row>
    <row r="159" customHeight="1" spans="1:2">
      <c r="A159" s="27" t="s">
        <v>139</v>
      </c>
      <c r="B159" s="11">
        <v>237</v>
      </c>
    </row>
    <row r="160" customHeight="1" spans="1:2">
      <c r="A160" s="27" t="s">
        <v>140</v>
      </c>
      <c r="B160" s="11">
        <v>35</v>
      </c>
    </row>
    <row r="161" customHeight="1" spans="1:2">
      <c r="A161" s="27" t="s">
        <v>141</v>
      </c>
      <c r="B161" s="11">
        <v>0</v>
      </c>
    </row>
    <row r="162" customHeight="1" spans="1:2">
      <c r="A162" s="26" t="s">
        <v>158</v>
      </c>
      <c r="B162" s="11">
        <f>SUM(B163:B166)</f>
        <v>8</v>
      </c>
    </row>
    <row r="163" customHeight="1" spans="1:2">
      <c r="A163" s="27" t="s">
        <v>143</v>
      </c>
      <c r="B163" s="11">
        <v>4</v>
      </c>
    </row>
    <row r="164" customHeight="1" spans="1:2">
      <c r="A164" s="27" t="s">
        <v>144</v>
      </c>
      <c r="B164" s="11">
        <v>4</v>
      </c>
    </row>
    <row r="165" customHeight="1" spans="1:2">
      <c r="A165" s="27" t="s">
        <v>145</v>
      </c>
      <c r="B165" s="11">
        <v>0</v>
      </c>
    </row>
    <row r="166" customHeight="1" spans="1:2">
      <c r="A166" s="27" t="s">
        <v>146</v>
      </c>
      <c r="B166" s="11">
        <v>0</v>
      </c>
    </row>
    <row r="167" customHeight="1" spans="1:2">
      <c r="A167" s="26" t="s">
        <v>159</v>
      </c>
      <c r="B167" s="11">
        <f>SUM(B168:B171)</f>
        <v>8</v>
      </c>
    </row>
    <row r="168" customHeight="1" spans="1:2">
      <c r="A168" s="27" t="s">
        <v>148</v>
      </c>
      <c r="B168" s="11">
        <v>0</v>
      </c>
    </row>
    <row r="169" customHeight="1" spans="1:2">
      <c r="A169" s="27" t="s">
        <v>149</v>
      </c>
      <c r="B169" s="11">
        <v>8</v>
      </c>
    </row>
    <row r="170" customHeight="1" spans="1:2">
      <c r="A170" s="27" t="s">
        <v>150</v>
      </c>
      <c r="B170" s="11">
        <v>0</v>
      </c>
    </row>
    <row r="171" customHeight="1" spans="1:2">
      <c r="A171" s="27" t="s">
        <v>151</v>
      </c>
      <c r="B171" s="11">
        <v>0</v>
      </c>
    </row>
    <row r="172" customHeight="1" spans="1:2">
      <c r="A172" s="26" t="s">
        <v>160</v>
      </c>
      <c r="B172" s="11">
        <f>SUM(B173:B176)</f>
        <v>0</v>
      </c>
    </row>
    <row r="173" customHeight="1" spans="1:2">
      <c r="A173" s="27" t="s">
        <v>153</v>
      </c>
      <c r="B173" s="11">
        <v>0</v>
      </c>
    </row>
    <row r="174" customHeight="1" spans="1:2">
      <c r="A174" s="27" t="s">
        <v>154</v>
      </c>
      <c r="B174" s="11">
        <v>0</v>
      </c>
    </row>
    <row r="175" customHeight="1" spans="1:2">
      <c r="A175" s="27" t="s">
        <v>155</v>
      </c>
      <c r="B175" s="11">
        <v>0</v>
      </c>
    </row>
    <row r="176" customHeight="1" spans="1:2">
      <c r="A176" s="27" t="s">
        <v>156</v>
      </c>
      <c r="B176" s="11">
        <v>0</v>
      </c>
    </row>
    <row r="177" customHeight="1" spans="1:2">
      <c r="A177" s="26" t="s">
        <v>161</v>
      </c>
      <c r="B177" s="11">
        <f>SUM(B178:B181)</f>
        <v>663</v>
      </c>
    </row>
    <row r="178" customHeight="1" spans="1:2">
      <c r="A178" s="27" t="s">
        <v>162</v>
      </c>
      <c r="B178" s="11">
        <v>586</v>
      </c>
    </row>
    <row r="179" customHeight="1" spans="1:2">
      <c r="A179" s="27" t="s">
        <v>163</v>
      </c>
      <c r="B179" s="11">
        <v>74</v>
      </c>
    </row>
    <row r="180" customHeight="1" spans="1:2">
      <c r="A180" s="27" t="s">
        <v>164</v>
      </c>
      <c r="B180" s="11">
        <v>0</v>
      </c>
    </row>
    <row r="181" customHeight="1" spans="1:2">
      <c r="A181" s="27" t="s">
        <v>165</v>
      </c>
      <c r="B181" s="11">
        <v>3</v>
      </c>
    </row>
    <row r="182" customHeight="1" spans="1:2">
      <c r="A182" s="26" t="s">
        <v>166</v>
      </c>
      <c r="B182" s="11">
        <f>SUM(B183:B186)</f>
        <v>13</v>
      </c>
    </row>
    <row r="183" customHeight="1" spans="1:2">
      <c r="A183" s="27" t="s">
        <v>162</v>
      </c>
      <c r="B183" s="11">
        <v>0</v>
      </c>
    </row>
    <row r="184" customHeight="1" spans="1:2">
      <c r="A184" s="27" t="s">
        <v>163</v>
      </c>
      <c r="B184" s="11">
        <v>13</v>
      </c>
    </row>
    <row r="185" customHeight="1" spans="1:2">
      <c r="A185" s="27" t="s">
        <v>164</v>
      </c>
      <c r="B185" s="11">
        <v>0</v>
      </c>
    </row>
    <row r="186" customHeight="1" spans="1:2">
      <c r="A186" s="27" t="s">
        <v>165</v>
      </c>
      <c r="B186" s="11">
        <v>0</v>
      </c>
    </row>
    <row r="187" customHeight="1" spans="1:2">
      <c r="A187" s="26" t="s">
        <v>167</v>
      </c>
      <c r="B187" s="11">
        <f>SUM(B188:B190)</f>
        <v>1205</v>
      </c>
    </row>
    <row r="188" customHeight="1" spans="1:2">
      <c r="A188" s="27" t="s">
        <v>168</v>
      </c>
      <c r="B188" s="11">
        <v>1101</v>
      </c>
    </row>
    <row r="189" customHeight="1" spans="1:2">
      <c r="A189" s="27" t="s">
        <v>169</v>
      </c>
      <c r="B189" s="11">
        <v>104</v>
      </c>
    </row>
    <row r="190" customHeight="1" spans="1:2">
      <c r="A190" s="27" t="s">
        <v>170</v>
      </c>
      <c r="B190" s="11">
        <v>0</v>
      </c>
    </row>
    <row r="191" customHeight="1" spans="1:2">
      <c r="A191" s="26" t="s">
        <v>171</v>
      </c>
      <c r="B191" s="11">
        <v>0</v>
      </c>
    </row>
    <row r="192" customHeight="1" spans="1:2">
      <c r="A192" s="26" t="s">
        <v>172</v>
      </c>
      <c r="B192" s="11">
        <v>0</v>
      </c>
    </row>
    <row r="193" customHeight="1" spans="1:2">
      <c r="A193" s="26" t="s">
        <v>173</v>
      </c>
      <c r="B193" s="11">
        <f>SUM(B194:B216,B220,B223,B224,B228:B233,B245:B247,B252,B257)</f>
        <v>0</v>
      </c>
    </row>
    <row r="194" customHeight="1" spans="1:2">
      <c r="A194" s="26" t="s">
        <v>174</v>
      </c>
      <c r="B194" s="11">
        <v>0</v>
      </c>
    </row>
    <row r="195" customHeight="1" spans="1:2">
      <c r="A195" s="26" t="s">
        <v>175</v>
      </c>
      <c r="B195" s="11">
        <v>0</v>
      </c>
    </row>
    <row r="196" customHeight="1" spans="1:2">
      <c r="A196" s="26" t="s">
        <v>176</v>
      </c>
      <c r="B196" s="11">
        <v>0</v>
      </c>
    </row>
    <row r="197" customHeight="1" spans="1:2">
      <c r="A197" s="26" t="s">
        <v>177</v>
      </c>
      <c r="B197" s="11">
        <v>0</v>
      </c>
    </row>
    <row r="198" customHeight="1" spans="1:2">
      <c r="A198" s="26" t="s">
        <v>178</v>
      </c>
      <c r="B198" s="11">
        <v>0</v>
      </c>
    </row>
    <row r="199" customHeight="1" spans="1:2">
      <c r="A199" s="26" t="s">
        <v>179</v>
      </c>
      <c r="B199" s="11">
        <v>0</v>
      </c>
    </row>
    <row r="200" customHeight="1" spans="1:2">
      <c r="A200" s="26" t="s">
        <v>180</v>
      </c>
      <c r="B200" s="11">
        <v>0</v>
      </c>
    </row>
    <row r="201" customHeight="1" spans="1:2">
      <c r="A201" s="26" t="s">
        <v>181</v>
      </c>
      <c r="B201" s="11">
        <v>0</v>
      </c>
    </row>
    <row r="202" customHeight="1" spans="1:2">
      <c r="A202" s="26" t="s">
        <v>182</v>
      </c>
      <c r="B202" s="11">
        <v>0</v>
      </c>
    </row>
    <row r="203" customHeight="1" spans="1:2">
      <c r="A203" s="26" t="s">
        <v>183</v>
      </c>
      <c r="B203" s="11">
        <v>0</v>
      </c>
    </row>
    <row r="204" customHeight="1" spans="1:2">
      <c r="A204" s="26" t="s">
        <v>184</v>
      </c>
      <c r="B204" s="11">
        <v>0</v>
      </c>
    </row>
    <row r="205" customHeight="1" spans="1:2">
      <c r="A205" s="26" t="s">
        <v>185</v>
      </c>
      <c r="B205" s="11">
        <v>0</v>
      </c>
    </row>
    <row r="206" customHeight="1" spans="1:2">
      <c r="A206" s="26" t="s">
        <v>186</v>
      </c>
      <c r="B206" s="11">
        <v>0</v>
      </c>
    </row>
    <row r="207" customHeight="1" spans="1:2">
      <c r="A207" s="26" t="s">
        <v>187</v>
      </c>
      <c r="B207" s="11">
        <v>0</v>
      </c>
    </row>
    <row r="208" customHeight="1" spans="1:2">
      <c r="A208" s="26" t="s">
        <v>188</v>
      </c>
      <c r="B208" s="11">
        <v>0</v>
      </c>
    </row>
    <row r="209" customHeight="1" spans="1:2">
      <c r="A209" s="26" t="s">
        <v>189</v>
      </c>
      <c r="B209" s="11">
        <v>0</v>
      </c>
    </row>
    <row r="210" customHeight="1" spans="1:2">
      <c r="A210" s="26" t="s">
        <v>190</v>
      </c>
      <c r="B210" s="11">
        <v>0</v>
      </c>
    </row>
    <row r="211" customHeight="1" spans="1:2">
      <c r="A211" s="26" t="s">
        <v>191</v>
      </c>
      <c r="B211" s="11">
        <v>0</v>
      </c>
    </row>
    <row r="212" customHeight="1" spans="1:2">
      <c r="A212" s="26" t="s">
        <v>192</v>
      </c>
      <c r="B212" s="11">
        <v>0</v>
      </c>
    </row>
    <row r="213" customHeight="1" spans="1:2">
      <c r="A213" s="26" t="s">
        <v>193</v>
      </c>
      <c r="B213" s="11">
        <v>0</v>
      </c>
    </row>
    <row r="214" customHeight="1" spans="1:2">
      <c r="A214" s="26" t="s">
        <v>194</v>
      </c>
      <c r="B214" s="11">
        <v>0</v>
      </c>
    </row>
    <row r="215" customHeight="1" spans="1:2">
      <c r="A215" s="26" t="s">
        <v>195</v>
      </c>
      <c r="B215" s="11">
        <v>0</v>
      </c>
    </row>
    <row r="216" customHeight="1" spans="1:2">
      <c r="A216" s="26" t="s">
        <v>196</v>
      </c>
      <c r="B216" s="11">
        <f>SUM(B217:B219)</f>
        <v>0</v>
      </c>
    </row>
    <row r="217" customHeight="1" spans="1:2">
      <c r="A217" s="27" t="s">
        <v>197</v>
      </c>
      <c r="B217" s="11">
        <v>0</v>
      </c>
    </row>
    <row r="218" customHeight="1" spans="1:2">
      <c r="A218" s="27" t="s">
        <v>198</v>
      </c>
      <c r="B218" s="11">
        <v>0</v>
      </c>
    </row>
    <row r="219" customHeight="1" spans="1:2">
      <c r="A219" s="27" t="s">
        <v>199</v>
      </c>
      <c r="B219" s="11">
        <v>0</v>
      </c>
    </row>
    <row r="220" customHeight="1" spans="1:2">
      <c r="A220" s="26" t="s">
        <v>200</v>
      </c>
      <c r="B220" s="11">
        <f>SUM(B221:B222)</f>
        <v>0</v>
      </c>
    </row>
    <row r="221" customHeight="1" spans="1:2">
      <c r="A221" s="27" t="s">
        <v>201</v>
      </c>
      <c r="B221" s="11">
        <v>0</v>
      </c>
    </row>
    <row r="222" customHeight="1" spans="1:2">
      <c r="A222" s="27" t="s">
        <v>202</v>
      </c>
      <c r="B222" s="11">
        <v>0</v>
      </c>
    </row>
    <row r="223" customHeight="1" spans="1:2">
      <c r="A223" s="26" t="s">
        <v>203</v>
      </c>
      <c r="B223" s="11">
        <v>0</v>
      </c>
    </row>
    <row r="224" customHeight="1" spans="1:2">
      <c r="A224" s="26" t="s">
        <v>204</v>
      </c>
      <c r="B224" s="11">
        <f>SUM(B225:B227)</f>
        <v>0</v>
      </c>
    </row>
    <row r="225" customHeight="1" spans="1:2">
      <c r="A225" s="27" t="s">
        <v>205</v>
      </c>
      <c r="B225" s="11">
        <v>0</v>
      </c>
    </row>
    <row r="226" customHeight="1" spans="1:2">
      <c r="A226" s="27" t="s">
        <v>206</v>
      </c>
      <c r="B226" s="11">
        <v>0</v>
      </c>
    </row>
    <row r="227" customHeight="1" spans="1:2">
      <c r="A227" s="27" t="s">
        <v>207</v>
      </c>
      <c r="B227" s="11">
        <v>0</v>
      </c>
    </row>
    <row r="228" customHeight="1" spans="1:2">
      <c r="A228" s="26" t="s">
        <v>208</v>
      </c>
      <c r="B228" s="11">
        <v>0</v>
      </c>
    </row>
    <row r="229" customHeight="1" spans="1:2">
      <c r="A229" s="26" t="s">
        <v>209</v>
      </c>
      <c r="B229" s="11">
        <v>0</v>
      </c>
    </row>
    <row r="230" customHeight="1" spans="1:2">
      <c r="A230" s="26" t="s">
        <v>210</v>
      </c>
      <c r="B230" s="11">
        <v>0</v>
      </c>
    </row>
    <row r="231" customHeight="1" spans="1:2">
      <c r="A231" s="26" t="s">
        <v>211</v>
      </c>
      <c r="B231" s="11">
        <v>0</v>
      </c>
    </row>
    <row r="232" customHeight="1" spans="1:2">
      <c r="A232" s="26" t="s">
        <v>212</v>
      </c>
      <c r="B232" s="11">
        <v>0</v>
      </c>
    </row>
    <row r="233" customHeight="1" spans="1:2">
      <c r="A233" s="26" t="s">
        <v>213</v>
      </c>
      <c r="B233" s="11">
        <f>SUM(B234:B244)</f>
        <v>0</v>
      </c>
    </row>
    <row r="234" customHeight="1" spans="1:2">
      <c r="A234" s="27" t="s">
        <v>214</v>
      </c>
      <c r="B234" s="11">
        <v>0</v>
      </c>
    </row>
    <row r="235" customHeight="1" spans="1:2">
      <c r="A235" s="27" t="s">
        <v>215</v>
      </c>
      <c r="B235" s="11">
        <v>0</v>
      </c>
    </row>
    <row r="236" customHeight="1" spans="1:2">
      <c r="A236" s="27" t="s">
        <v>216</v>
      </c>
      <c r="B236" s="11">
        <v>0</v>
      </c>
    </row>
    <row r="237" customHeight="1" spans="1:2">
      <c r="A237" s="27" t="s">
        <v>217</v>
      </c>
      <c r="B237" s="11">
        <v>0</v>
      </c>
    </row>
    <row r="238" customHeight="1" spans="1:2">
      <c r="A238" s="27" t="s">
        <v>218</v>
      </c>
      <c r="B238" s="11">
        <v>0</v>
      </c>
    </row>
    <row r="239" customHeight="1" spans="1:2">
      <c r="A239" s="27" t="s">
        <v>219</v>
      </c>
      <c r="B239" s="11">
        <v>0</v>
      </c>
    </row>
    <row r="240" customHeight="1" spans="1:2">
      <c r="A240" s="27" t="s">
        <v>220</v>
      </c>
      <c r="B240" s="11">
        <v>0</v>
      </c>
    </row>
    <row r="241" customHeight="1" spans="1:2">
      <c r="A241" s="27" t="s">
        <v>221</v>
      </c>
      <c r="B241" s="11">
        <v>0</v>
      </c>
    </row>
    <row r="242" customHeight="1" spans="1:2">
      <c r="A242" s="27" t="s">
        <v>222</v>
      </c>
      <c r="B242" s="11">
        <v>0</v>
      </c>
    </row>
    <row r="243" customHeight="1" spans="1:2">
      <c r="A243" s="27" t="s">
        <v>223</v>
      </c>
      <c r="B243" s="11">
        <v>0</v>
      </c>
    </row>
    <row r="244" customHeight="1" spans="1:2">
      <c r="A244" s="27" t="s">
        <v>224</v>
      </c>
      <c r="B244" s="11">
        <v>0</v>
      </c>
    </row>
    <row r="245" customHeight="1" spans="1:2">
      <c r="A245" s="26" t="s">
        <v>225</v>
      </c>
      <c r="B245" s="11">
        <v>0</v>
      </c>
    </row>
    <row r="246" ht="17.25" customHeight="1" spans="1:2">
      <c r="A246" s="26" t="s">
        <v>226</v>
      </c>
      <c r="B246" s="11">
        <v>0</v>
      </c>
    </row>
    <row r="247" customHeight="1" spans="1:2">
      <c r="A247" s="26" t="s">
        <v>227</v>
      </c>
      <c r="B247" s="11">
        <f>SUM(B248:B251)</f>
        <v>0</v>
      </c>
    </row>
    <row r="248" customHeight="1" spans="1:2">
      <c r="A248" s="27" t="s">
        <v>228</v>
      </c>
      <c r="B248" s="11">
        <v>0</v>
      </c>
    </row>
    <row r="249" customHeight="1" spans="1:2">
      <c r="A249" s="27" t="s">
        <v>229</v>
      </c>
      <c r="B249" s="11">
        <v>0</v>
      </c>
    </row>
    <row r="250" customHeight="1" spans="1:2">
      <c r="A250" s="27" t="s">
        <v>230</v>
      </c>
      <c r="B250" s="11">
        <v>0</v>
      </c>
    </row>
    <row r="251" customHeight="1" spans="1:2">
      <c r="A251" s="27" t="s">
        <v>231</v>
      </c>
      <c r="B251" s="11">
        <v>0</v>
      </c>
    </row>
    <row r="252" customHeight="1" spans="1:2">
      <c r="A252" s="26" t="s">
        <v>232</v>
      </c>
      <c r="B252" s="11">
        <f>SUM(B253:B256)</f>
        <v>0</v>
      </c>
    </row>
    <row r="253" customHeight="1" spans="1:2">
      <c r="A253" s="27" t="s">
        <v>233</v>
      </c>
      <c r="B253" s="11">
        <v>0</v>
      </c>
    </row>
    <row r="254" customHeight="1" spans="1:2">
      <c r="A254" s="27" t="s">
        <v>234</v>
      </c>
      <c r="B254" s="11">
        <v>0</v>
      </c>
    </row>
    <row r="255" customHeight="1" spans="1:2">
      <c r="A255" s="27" t="s">
        <v>235</v>
      </c>
      <c r="B255" s="11">
        <v>0</v>
      </c>
    </row>
    <row r="256" customHeight="1" spans="1:2">
      <c r="A256" s="27" t="s">
        <v>236</v>
      </c>
      <c r="B256" s="11">
        <v>0</v>
      </c>
    </row>
    <row r="257" customHeight="1" spans="1:2">
      <c r="A257" s="26" t="s">
        <v>237</v>
      </c>
      <c r="B257" s="11">
        <v>0</v>
      </c>
    </row>
    <row r="258" customHeight="1" spans="1:2">
      <c r="A258" s="26" t="s">
        <v>238</v>
      </c>
      <c r="B258" s="11">
        <f>SUM(B259,B262:B264)</f>
        <v>16415</v>
      </c>
    </row>
    <row r="259" customHeight="1" spans="1:2">
      <c r="A259" s="26" t="s">
        <v>239</v>
      </c>
      <c r="B259" s="11">
        <f>SUM(B260:B261)</f>
        <v>17889</v>
      </c>
    </row>
    <row r="260" customHeight="1" spans="1:2">
      <c r="A260" s="27" t="s">
        <v>240</v>
      </c>
      <c r="B260" s="11">
        <v>0</v>
      </c>
    </row>
    <row r="261" customHeight="1" spans="1:2">
      <c r="A261" s="27" t="s">
        <v>241</v>
      </c>
      <c r="B261" s="11">
        <v>17889</v>
      </c>
    </row>
    <row r="262" customHeight="1" spans="1:2">
      <c r="A262" s="26" t="s">
        <v>242</v>
      </c>
      <c r="B262" s="11">
        <v>-1310</v>
      </c>
    </row>
    <row r="263" customHeight="1" spans="1:2">
      <c r="A263" s="26" t="s">
        <v>243</v>
      </c>
      <c r="B263" s="11">
        <v>-174</v>
      </c>
    </row>
    <row r="264" customHeight="1" spans="1:2">
      <c r="A264" s="26" t="s">
        <v>244</v>
      </c>
      <c r="B264" s="11">
        <v>10</v>
      </c>
    </row>
    <row r="265" customHeight="1" spans="1:2">
      <c r="A265" s="26" t="s">
        <v>245</v>
      </c>
      <c r="B265" s="11">
        <f>SUM(B266:B269)</f>
        <v>138960</v>
      </c>
    </row>
    <row r="266" customHeight="1" spans="1:2">
      <c r="A266" s="26" t="s">
        <v>246</v>
      </c>
      <c r="B266" s="11">
        <v>0</v>
      </c>
    </row>
    <row r="267" customHeight="1" spans="1:2">
      <c r="A267" s="26" t="s">
        <v>247</v>
      </c>
      <c r="B267" s="11">
        <v>0</v>
      </c>
    </row>
    <row r="268" customHeight="1" spans="1:2">
      <c r="A268" s="26" t="s">
        <v>248</v>
      </c>
      <c r="B268" s="11">
        <v>138381</v>
      </c>
    </row>
    <row r="269" customHeight="1" spans="1:2">
      <c r="A269" s="26" t="s">
        <v>249</v>
      </c>
      <c r="B269" s="11">
        <v>579</v>
      </c>
    </row>
    <row r="270" customHeight="1" spans="1:2">
      <c r="A270" s="26" t="s">
        <v>250</v>
      </c>
      <c r="B270" s="11">
        <f>SUM(B271,B274:B285)</f>
        <v>41226</v>
      </c>
    </row>
    <row r="271" customHeight="1" spans="1:2">
      <c r="A271" s="26" t="s">
        <v>251</v>
      </c>
      <c r="B271" s="11">
        <f>SUM(B272:B273)</f>
        <v>1269</v>
      </c>
    </row>
    <row r="272" customHeight="1" spans="1:2">
      <c r="A272" s="27" t="s">
        <v>252</v>
      </c>
      <c r="B272" s="11">
        <v>0</v>
      </c>
    </row>
    <row r="273" customHeight="1" spans="1:2">
      <c r="A273" s="27" t="s">
        <v>253</v>
      </c>
      <c r="B273" s="11">
        <v>1269</v>
      </c>
    </row>
    <row r="274" customHeight="1" spans="1:2">
      <c r="A274" s="26" t="s">
        <v>254</v>
      </c>
      <c r="B274" s="11">
        <v>31</v>
      </c>
    </row>
    <row r="275" customHeight="1" spans="1:2">
      <c r="A275" s="26" t="s">
        <v>255</v>
      </c>
      <c r="B275" s="11">
        <v>32032</v>
      </c>
    </row>
    <row r="276" customHeight="1" spans="1:2">
      <c r="A276" s="26" t="s">
        <v>256</v>
      </c>
      <c r="B276" s="11">
        <v>0</v>
      </c>
    </row>
    <row r="277" customHeight="1" spans="1:2">
      <c r="A277" s="26" t="s">
        <v>257</v>
      </c>
      <c r="B277" s="11">
        <v>149</v>
      </c>
    </row>
    <row r="278" customHeight="1" spans="1:2">
      <c r="A278" s="26" t="s">
        <v>258</v>
      </c>
      <c r="B278" s="11">
        <v>5754</v>
      </c>
    </row>
    <row r="279" customHeight="1" spans="1:2">
      <c r="A279" s="26" t="s">
        <v>259</v>
      </c>
      <c r="B279" s="11">
        <v>0</v>
      </c>
    </row>
    <row r="280" customHeight="1" spans="1:2">
      <c r="A280" s="26" t="s">
        <v>260</v>
      </c>
      <c r="B280" s="11">
        <v>2288</v>
      </c>
    </row>
    <row r="281" customHeight="1" spans="1:2">
      <c r="A281" s="26" t="s">
        <v>261</v>
      </c>
      <c r="B281" s="11">
        <v>107</v>
      </c>
    </row>
    <row r="282" customHeight="1" spans="1:2">
      <c r="A282" s="26" t="s">
        <v>262</v>
      </c>
      <c r="B282" s="11">
        <v>-404</v>
      </c>
    </row>
    <row r="283" customHeight="1" spans="1:2">
      <c r="A283" s="26" t="s">
        <v>263</v>
      </c>
      <c r="B283" s="11">
        <v>0</v>
      </c>
    </row>
    <row r="284" customHeight="1" spans="1:2">
      <c r="A284" s="26" t="s">
        <v>264</v>
      </c>
      <c r="B284" s="11">
        <v>0</v>
      </c>
    </row>
    <row r="285" customHeight="1" spans="1:2">
      <c r="A285" s="26" t="s">
        <v>265</v>
      </c>
      <c r="B285" s="11">
        <v>0</v>
      </c>
    </row>
    <row r="286" customHeight="1" spans="1:2">
      <c r="A286" s="26" t="s">
        <v>266</v>
      </c>
      <c r="B286" s="11">
        <f>SUM(B287:B294)</f>
        <v>19324</v>
      </c>
    </row>
    <row r="287" customHeight="1" spans="1:2">
      <c r="A287" s="26" t="s">
        <v>267</v>
      </c>
      <c r="B287" s="11">
        <v>146</v>
      </c>
    </row>
    <row r="288" customHeight="1" spans="1:2">
      <c r="A288" s="26" t="s">
        <v>268</v>
      </c>
      <c r="B288" s="11">
        <v>83</v>
      </c>
    </row>
    <row r="289" customHeight="1" spans="1:2">
      <c r="A289" s="26" t="s">
        <v>269</v>
      </c>
      <c r="B289" s="11">
        <v>17626</v>
      </c>
    </row>
    <row r="290" customHeight="1" spans="1:2">
      <c r="A290" s="26" t="s">
        <v>270</v>
      </c>
      <c r="B290" s="11">
        <v>0</v>
      </c>
    </row>
    <row r="291" customHeight="1" spans="1:2">
      <c r="A291" s="26" t="s">
        <v>271</v>
      </c>
      <c r="B291" s="11">
        <v>204</v>
      </c>
    </row>
    <row r="292" customHeight="1" spans="1:2">
      <c r="A292" s="26" t="s">
        <v>272</v>
      </c>
      <c r="B292" s="11">
        <v>768</v>
      </c>
    </row>
    <row r="293" customHeight="1" spans="1:2">
      <c r="A293" s="26" t="s">
        <v>273</v>
      </c>
      <c r="B293" s="11">
        <v>285</v>
      </c>
    </row>
    <row r="294" customHeight="1" spans="1:2">
      <c r="A294" s="26" t="s">
        <v>274</v>
      </c>
      <c r="B294" s="11">
        <v>212</v>
      </c>
    </row>
    <row r="295" customHeight="1" spans="1:2">
      <c r="A295" s="26" t="s">
        <v>275</v>
      </c>
      <c r="B295" s="11">
        <f>SUM(B296,B299:B300)</f>
        <v>11429</v>
      </c>
    </row>
    <row r="296" customHeight="1" spans="1:2">
      <c r="A296" s="26" t="s">
        <v>276</v>
      </c>
      <c r="B296" s="11">
        <f>SUM(B297:B298)</f>
        <v>0</v>
      </c>
    </row>
    <row r="297" customHeight="1" spans="1:2">
      <c r="A297" s="27" t="s">
        <v>277</v>
      </c>
      <c r="B297" s="11">
        <v>0</v>
      </c>
    </row>
    <row r="298" customHeight="1" spans="1:2">
      <c r="A298" s="27" t="s">
        <v>278</v>
      </c>
      <c r="B298" s="11">
        <v>0</v>
      </c>
    </row>
    <row r="299" customHeight="1" spans="1:2">
      <c r="A299" s="26" t="s">
        <v>279</v>
      </c>
      <c r="B299" s="11">
        <v>11409</v>
      </c>
    </row>
    <row r="300" customHeight="1" spans="1:2">
      <c r="A300" s="26" t="s">
        <v>280</v>
      </c>
      <c r="B300" s="11">
        <v>20</v>
      </c>
    </row>
    <row r="301" customHeight="1" spans="1:2">
      <c r="A301" s="26" t="s">
        <v>281</v>
      </c>
      <c r="B301" s="11">
        <f>SUM(B302:B309)</f>
        <v>24080</v>
      </c>
    </row>
    <row r="302" customHeight="1" spans="1:2">
      <c r="A302" s="26" t="s">
        <v>282</v>
      </c>
      <c r="B302" s="11">
        <v>8623</v>
      </c>
    </row>
    <row r="303" customHeight="1" spans="1:2">
      <c r="A303" s="26" t="s">
        <v>283</v>
      </c>
      <c r="B303" s="11">
        <v>11</v>
      </c>
    </row>
    <row r="304" customHeight="1" spans="1:2">
      <c r="A304" s="26" t="s">
        <v>284</v>
      </c>
      <c r="B304" s="11">
        <v>744</v>
      </c>
    </row>
    <row r="305" customHeight="1" spans="1:2">
      <c r="A305" s="26" t="s">
        <v>285</v>
      </c>
      <c r="B305" s="11">
        <v>2</v>
      </c>
    </row>
    <row r="306" customHeight="1" spans="1:2">
      <c r="A306" s="26" t="s">
        <v>286</v>
      </c>
      <c r="B306" s="11">
        <v>880</v>
      </c>
    </row>
    <row r="307" customHeight="1" spans="1:2">
      <c r="A307" s="26" t="s">
        <v>287</v>
      </c>
      <c r="B307" s="11">
        <v>195</v>
      </c>
    </row>
    <row r="308" customHeight="1" spans="1:2">
      <c r="A308" s="26" t="s">
        <v>288</v>
      </c>
      <c r="B308" s="11">
        <v>13298</v>
      </c>
    </row>
    <row r="309" customHeight="1" spans="1:2">
      <c r="A309" s="26" t="s">
        <v>289</v>
      </c>
      <c r="B309" s="11">
        <v>327</v>
      </c>
    </row>
    <row r="310" customHeight="1" spans="1:2">
      <c r="A310" s="26" t="s">
        <v>290</v>
      </c>
      <c r="B310" s="11">
        <f>SUM(B311:B318)</f>
        <v>4045</v>
      </c>
    </row>
    <row r="311" customHeight="1" spans="1:2">
      <c r="A311" s="26" t="s">
        <v>291</v>
      </c>
      <c r="B311" s="11">
        <v>0</v>
      </c>
    </row>
    <row r="312" customHeight="1" spans="1:2">
      <c r="A312" s="26" t="s">
        <v>292</v>
      </c>
      <c r="B312" s="11">
        <v>0</v>
      </c>
    </row>
    <row r="313" customHeight="1" spans="1:2">
      <c r="A313" s="26" t="s">
        <v>293</v>
      </c>
      <c r="B313" s="11">
        <v>3760</v>
      </c>
    </row>
    <row r="314" customHeight="1" spans="1:2">
      <c r="A314" s="26" t="s">
        <v>294</v>
      </c>
      <c r="B314" s="11">
        <v>0</v>
      </c>
    </row>
    <row r="315" customHeight="1" spans="1:2">
      <c r="A315" s="26" t="s">
        <v>295</v>
      </c>
      <c r="B315" s="11">
        <v>0</v>
      </c>
    </row>
    <row r="316" customHeight="1" spans="1:2">
      <c r="A316" s="26" t="s">
        <v>296</v>
      </c>
      <c r="B316" s="11">
        <v>20</v>
      </c>
    </row>
    <row r="317" customHeight="1" spans="1:2">
      <c r="A317" s="26" t="s">
        <v>297</v>
      </c>
      <c r="B317" s="11">
        <v>243</v>
      </c>
    </row>
    <row r="318" customHeight="1" spans="1:2">
      <c r="A318" s="26" t="s">
        <v>298</v>
      </c>
      <c r="B318" s="11">
        <v>22</v>
      </c>
    </row>
    <row r="319" customHeight="1" spans="1:2">
      <c r="A319" s="26" t="s">
        <v>299</v>
      </c>
      <c r="B319" s="11">
        <f>SUM(B320:B321)</f>
        <v>6708</v>
      </c>
    </row>
    <row r="320" customHeight="1" spans="1:2">
      <c r="A320" s="26" t="s">
        <v>300</v>
      </c>
      <c r="B320" s="11">
        <v>6680</v>
      </c>
    </row>
    <row r="321" customHeight="1" spans="1:2">
      <c r="A321" s="26" t="s">
        <v>301</v>
      </c>
      <c r="B321" s="11">
        <v>28</v>
      </c>
    </row>
    <row r="322" customHeight="1" spans="1:2">
      <c r="A322" s="26" t="s">
        <v>302</v>
      </c>
      <c r="B322" s="11">
        <f>SUM(B323:B324)</f>
        <v>0</v>
      </c>
    </row>
    <row r="323" customHeight="1" spans="1:2">
      <c r="A323" s="26" t="s">
        <v>303</v>
      </c>
      <c r="B323" s="11">
        <v>0</v>
      </c>
    </row>
    <row r="324" customHeight="1" spans="1:2">
      <c r="A324" s="26" t="s">
        <v>304</v>
      </c>
      <c r="B324" s="11">
        <v>0</v>
      </c>
    </row>
    <row r="325" customHeight="1" spans="1:2">
      <c r="A325" s="26" t="s">
        <v>305</v>
      </c>
      <c r="B325" s="11">
        <f>SUM(B326:B327)</f>
        <v>0</v>
      </c>
    </row>
    <row r="326" customHeight="1" spans="1:2">
      <c r="A326" s="26" t="s">
        <v>306</v>
      </c>
      <c r="B326" s="11">
        <v>0</v>
      </c>
    </row>
    <row r="327" customHeight="1" spans="1:2">
      <c r="A327" s="26" t="s">
        <v>307</v>
      </c>
      <c r="B327" s="11">
        <v>0</v>
      </c>
    </row>
    <row r="328" customHeight="1" spans="1:2">
      <c r="A328" s="26" t="s">
        <v>308</v>
      </c>
      <c r="B328" s="11">
        <f>SUM(B329,B333,B338:B339)</f>
        <v>0</v>
      </c>
    </row>
    <row r="329" customHeight="1" spans="1:2">
      <c r="A329" s="26" t="s">
        <v>309</v>
      </c>
      <c r="B329" s="11">
        <f>SUM(B330:B332)</f>
        <v>0</v>
      </c>
    </row>
    <row r="330" customHeight="1" spans="1:2">
      <c r="A330" s="27" t="s">
        <v>310</v>
      </c>
      <c r="B330" s="11">
        <v>0</v>
      </c>
    </row>
    <row r="331" customHeight="1" spans="1:2">
      <c r="A331" s="27" t="s">
        <v>311</v>
      </c>
      <c r="B331" s="11">
        <v>0</v>
      </c>
    </row>
    <row r="332" customHeight="1" spans="1:2">
      <c r="A332" s="27" t="s">
        <v>312</v>
      </c>
      <c r="B332" s="11">
        <v>0</v>
      </c>
    </row>
    <row r="333" customHeight="1" spans="1:2">
      <c r="A333" s="26" t="s">
        <v>313</v>
      </c>
      <c r="B333" s="11">
        <f>SUM(B334:B337)</f>
        <v>0</v>
      </c>
    </row>
    <row r="334" customHeight="1" spans="1:2">
      <c r="A334" s="27" t="s">
        <v>314</v>
      </c>
      <c r="B334" s="11">
        <v>0</v>
      </c>
    </row>
    <row r="335" customHeight="1" spans="1:2">
      <c r="A335" s="27" t="s">
        <v>315</v>
      </c>
      <c r="B335" s="11">
        <v>0</v>
      </c>
    </row>
    <row r="336" customHeight="1" spans="1:2">
      <c r="A336" s="27" t="s">
        <v>316</v>
      </c>
      <c r="B336" s="11">
        <v>0</v>
      </c>
    </row>
    <row r="337" customHeight="1" spans="1:2">
      <c r="A337" s="27" t="s">
        <v>317</v>
      </c>
      <c r="B337" s="11">
        <v>0</v>
      </c>
    </row>
    <row r="338" customHeight="1" spans="1:2">
      <c r="A338" s="26" t="s">
        <v>318</v>
      </c>
      <c r="B338" s="11">
        <v>0</v>
      </c>
    </row>
    <row r="339" customHeight="1" spans="1:2">
      <c r="A339" s="26" t="s">
        <v>319</v>
      </c>
      <c r="B339" s="11">
        <v>0</v>
      </c>
    </row>
    <row r="340" customHeight="1" spans="1:2">
      <c r="A340" s="26" t="s">
        <v>320</v>
      </c>
      <c r="B340" s="11">
        <f>SUM(B341:B343)</f>
        <v>-2624</v>
      </c>
    </row>
    <row r="341" customHeight="1" spans="1:2">
      <c r="A341" s="26" t="s">
        <v>321</v>
      </c>
      <c r="B341" s="11">
        <v>-2586</v>
      </c>
    </row>
    <row r="342" customHeight="1" spans="1:2">
      <c r="A342" s="26" t="s">
        <v>322</v>
      </c>
      <c r="B342" s="11">
        <v>0</v>
      </c>
    </row>
    <row r="343" customHeight="1" spans="1:2">
      <c r="A343" s="26" t="s">
        <v>323</v>
      </c>
      <c r="B343" s="11">
        <v>-38</v>
      </c>
    </row>
    <row r="344" customHeight="1" spans="1:2">
      <c r="A344" s="26" t="s">
        <v>324</v>
      </c>
      <c r="B344" s="11">
        <f>SUM(B345:B346)</f>
        <v>8502</v>
      </c>
    </row>
    <row r="345" customHeight="1" spans="1:2">
      <c r="A345" s="26" t="s">
        <v>325</v>
      </c>
      <c r="B345" s="11">
        <v>8500</v>
      </c>
    </row>
    <row r="346" customHeight="1" spans="1:2">
      <c r="A346" s="26" t="s">
        <v>326</v>
      </c>
      <c r="B346" s="11">
        <v>2</v>
      </c>
    </row>
    <row r="347" customHeight="1" spans="1:2">
      <c r="A347" s="26" t="s">
        <v>327</v>
      </c>
      <c r="B347" s="11">
        <f>SUM(B348:B349)</f>
        <v>0</v>
      </c>
    </row>
    <row r="348" customHeight="1" spans="1:2">
      <c r="A348" s="26" t="s">
        <v>328</v>
      </c>
      <c r="B348" s="11">
        <v>0</v>
      </c>
    </row>
    <row r="349" customHeight="1" spans="1:2">
      <c r="A349" s="26" t="s">
        <v>329</v>
      </c>
      <c r="B349" s="11">
        <v>0</v>
      </c>
    </row>
    <row r="350" customHeight="1" spans="1:2">
      <c r="A350" s="26" t="s">
        <v>330</v>
      </c>
      <c r="B350" s="11">
        <f>SUM(B351:B352)</f>
        <v>5313</v>
      </c>
    </row>
    <row r="351" customHeight="1" spans="1:2">
      <c r="A351" s="26" t="s">
        <v>331</v>
      </c>
      <c r="B351" s="11">
        <v>5290</v>
      </c>
    </row>
    <row r="352" customHeight="1" spans="1:2">
      <c r="A352" s="26" t="s">
        <v>332</v>
      </c>
      <c r="B352" s="11">
        <v>23</v>
      </c>
    </row>
    <row r="353" customHeight="1" spans="1:2">
      <c r="A353" s="26" t="s">
        <v>333</v>
      </c>
      <c r="B353" s="11">
        <f>SUM(B354:B355)</f>
        <v>6</v>
      </c>
    </row>
    <row r="354" customHeight="1" spans="1:2">
      <c r="A354" s="26" t="s">
        <v>334</v>
      </c>
      <c r="B354" s="11">
        <v>6</v>
      </c>
    </row>
    <row r="355" customHeight="1" spans="1:2">
      <c r="A355" s="26" t="s">
        <v>335</v>
      </c>
      <c r="B355" s="11">
        <v>0</v>
      </c>
    </row>
    <row r="356" customHeight="1" spans="1:2">
      <c r="A356" s="26" t="s">
        <v>336</v>
      </c>
      <c r="B356" s="11">
        <f>SUM(B357,B384,B578,B614,B633,B686,B689,B695)</f>
        <v>135743</v>
      </c>
    </row>
    <row r="357" customHeight="1" spans="1:2">
      <c r="A357" s="26" t="s">
        <v>337</v>
      </c>
      <c r="B357" s="11">
        <f>SUM(B358,B367:B370,B373:B381)</f>
        <v>46206</v>
      </c>
    </row>
    <row r="358" customHeight="1" spans="1:2">
      <c r="A358" s="26" t="s">
        <v>338</v>
      </c>
      <c r="B358" s="11">
        <f>SUM(B359:B366)</f>
        <v>24162</v>
      </c>
    </row>
    <row r="359" customHeight="1" spans="1:2">
      <c r="A359" s="27" t="s">
        <v>339</v>
      </c>
      <c r="B359" s="11">
        <v>24333</v>
      </c>
    </row>
    <row r="360" customHeight="1" spans="1:2">
      <c r="A360" s="27" t="s">
        <v>340</v>
      </c>
      <c r="B360" s="11">
        <v>-171</v>
      </c>
    </row>
    <row r="361" customHeight="1" spans="1:2">
      <c r="A361" s="27" t="s">
        <v>341</v>
      </c>
      <c r="B361" s="11">
        <v>0</v>
      </c>
    </row>
    <row r="362" customHeight="1" spans="1:2">
      <c r="A362" s="27" t="s">
        <v>342</v>
      </c>
      <c r="B362" s="11">
        <v>0</v>
      </c>
    </row>
    <row r="363" customHeight="1" spans="1:2">
      <c r="A363" s="27" t="s">
        <v>343</v>
      </c>
      <c r="B363" s="11">
        <v>0</v>
      </c>
    </row>
    <row r="364" customHeight="1" spans="1:2">
      <c r="A364" s="27" t="s">
        <v>344</v>
      </c>
      <c r="B364" s="11">
        <v>0</v>
      </c>
    </row>
    <row r="365" customHeight="1" spans="1:2">
      <c r="A365" s="27" t="s">
        <v>345</v>
      </c>
      <c r="B365" s="11">
        <v>0</v>
      </c>
    </row>
    <row r="366" customHeight="1" spans="1:2">
      <c r="A366" s="27" t="s">
        <v>346</v>
      </c>
      <c r="B366" s="11">
        <v>0</v>
      </c>
    </row>
    <row r="367" customHeight="1" spans="1:2">
      <c r="A367" s="26" t="s">
        <v>347</v>
      </c>
      <c r="B367" s="11">
        <v>0</v>
      </c>
    </row>
    <row r="368" customHeight="1" spans="1:2">
      <c r="A368" s="26" t="s">
        <v>348</v>
      </c>
      <c r="B368" s="11">
        <v>0</v>
      </c>
    </row>
    <row r="369" customHeight="1" spans="1:2">
      <c r="A369" s="26" t="s">
        <v>349</v>
      </c>
      <c r="B369" s="11">
        <v>0</v>
      </c>
    </row>
    <row r="370" customHeight="1" spans="1:2">
      <c r="A370" s="26" t="s">
        <v>350</v>
      </c>
      <c r="B370" s="11">
        <f>SUM(B371:B372)</f>
        <v>16220</v>
      </c>
    </row>
    <row r="371" customHeight="1" spans="1:2">
      <c r="A371" s="27" t="s">
        <v>351</v>
      </c>
      <c r="B371" s="11">
        <v>16220</v>
      </c>
    </row>
    <row r="372" customHeight="1" spans="1:2">
      <c r="A372" s="27" t="s">
        <v>352</v>
      </c>
      <c r="B372" s="11">
        <v>0</v>
      </c>
    </row>
    <row r="373" customHeight="1" spans="1:2">
      <c r="A373" s="26" t="s">
        <v>353</v>
      </c>
      <c r="B373" s="11">
        <v>0</v>
      </c>
    </row>
    <row r="374" customHeight="1" spans="1:2">
      <c r="A374" s="26" t="s">
        <v>354</v>
      </c>
      <c r="B374" s="11">
        <v>2480</v>
      </c>
    </row>
    <row r="375" customHeight="1" spans="1:2">
      <c r="A375" s="26" t="s">
        <v>355</v>
      </c>
      <c r="B375" s="11">
        <v>1459</v>
      </c>
    </row>
    <row r="376" customHeight="1" spans="1:2">
      <c r="A376" s="26" t="s">
        <v>356</v>
      </c>
      <c r="B376" s="11">
        <v>1297</v>
      </c>
    </row>
    <row r="377" customHeight="1" spans="1:2">
      <c r="A377" s="26" t="s">
        <v>357</v>
      </c>
      <c r="B377" s="11">
        <v>436</v>
      </c>
    </row>
    <row r="378" customHeight="1" spans="1:2">
      <c r="A378" s="26" t="s">
        <v>358</v>
      </c>
      <c r="B378" s="11">
        <v>0</v>
      </c>
    </row>
    <row r="379" customHeight="1" spans="1:2">
      <c r="A379" s="26" t="s">
        <v>359</v>
      </c>
      <c r="B379" s="11">
        <v>0</v>
      </c>
    </row>
    <row r="380" customHeight="1" spans="1:2">
      <c r="A380" s="26" t="s">
        <v>360</v>
      </c>
      <c r="B380" s="11">
        <v>0</v>
      </c>
    </row>
    <row r="381" customHeight="1" spans="1:2">
      <c r="A381" s="26" t="s">
        <v>361</v>
      </c>
      <c r="B381" s="11">
        <f>B382+B383</f>
        <v>152</v>
      </c>
    </row>
    <row r="382" customHeight="1" spans="1:2">
      <c r="A382" s="27" t="s">
        <v>362</v>
      </c>
      <c r="B382" s="11">
        <v>152</v>
      </c>
    </row>
    <row r="383" customHeight="1" spans="1:2">
      <c r="A383" s="27" t="s">
        <v>363</v>
      </c>
      <c r="B383" s="11">
        <v>0</v>
      </c>
    </row>
    <row r="384" customHeight="1" spans="1:2">
      <c r="A384" s="26" t="s">
        <v>364</v>
      </c>
      <c r="B384" s="11">
        <f>B385+B401+B404+B407+B412+B414+B417+B419+B421+B424+B427+B429+B431+B442+B445+B448+B450+B452+B454+B457+B462+B465+B470+B474+B476+B479+B485+B490+B496+B500+B503+B510+B515+B522+B525+B529+B538+B542+B546+B550+B555+B560+B563+B565+B567+B569+B572+B575</f>
        <v>15239</v>
      </c>
    </row>
    <row r="385" customHeight="1" spans="1:2">
      <c r="A385" s="26" t="s">
        <v>365</v>
      </c>
      <c r="B385" s="11">
        <f>SUM(B386:B400)</f>
        <v>38</v>
      </c>
    </row>
    <row r="386" customHeight="1" spans="1:2">
      <c r="A386" s="27" t="s">
        <v>366</v>
      </c>
      <c r="B386" s="11">
        <v>0</v>
      </c>
    </row>
    <row r="387" customHeight="1" spans="1:2">
      <c r="A387" s="27" t="s">
        <v>367</v>
      </c>
      <c r="B387" s="11">
        <v>0</v>
      </c>
    </row>
    <row r="388" customHeight="1" spans="1:2">
      <c r="A388" s="27" t="s">
        <v>368</v>
      </c>
      <c r="B388" s="11">
        <v>5</v>
      </c>
    </row>
    <row r="389" customHeight="1" spans="1:2">
      <c r="A389" s="27" t="s">
        <v>369</v>
      </c>
      <c r="B389" s="11">
        <v>0</v>
      </c>
    </row>
    <row r="390" customHeight="1" spans="1:2">
      <c r="A390" s="27" t="s">
        <v>370</v>
      </c>
      <c r="B390" s="11">
        <v>0</v>
      </c>
    </row>
    <row r="391" customHeight="1" spans="1:2">
      <c r="A391" s="27" t="s">
        <v>371</v>
      </c>
      <c r="B391" s="11">
        <v>33</v>
      </c>
    </row>
    <row r="392" customHeight="1" spans="1:2">
      <c r="A392" s="27" t="s">
        <v>372</v>
      </c>
      <c r="B392" s="11">
        <v>0</v>
      </c>
    </row>
    <row r="393" customHeight="1" spans="1:2">
      <c r="A393" s="27" t="s">
        <v>373</v>
      </c>
      <c r="B393" s="11">
        <v>0</v>
      </c>
    </row>
    <row r="394" customHeight="1" spans="1:2">
      <c r="A394" s="27" t="s">
        <v>374</v>
      </c>
      <c r="B394" s="11">
        <v>0</v>
      </c>
    </row>
    <row r="395" customHeight="1" spans="1:2">
      <c r="A395" s="27" t="s">
        <v>375</v>
      </c>
      <c r="B395" s="11">
        <v>0</v>
      </c>
    </row>
    <row r="396" customHeight="1" spans="1:2">
      <c r="A396" s="27" t="s">
        <v>376</v>
      </c>
      <c r="B396" s="11">
        <v>0</v>
      </c>
    </row>
    <row r="397" customHeight="1" spans="1:2">
      <c r="A397" s="27" t="s">
        <v>377</v>
      </c>
      <c r="B397" s="11">
        <v>0</v>
      </c>
    </row>
    <row r="398" customHeight="1" spans="1:2">
      <c r="A398" s="27" t="s">
        <v>378</v>
      </c>
      <c r="B398" s="11">
        <v>0</v>
      </c>
    </row>
    <row r="399" customHeight="1" spans="1:2">
      <c r="A399" s="27" t="s">
        <v>379</v>
      </c>
      <c r="B399" s="11">
        <v>0</v>
      </c>
    </row>
    <row r="400" customHeight="1" spans="1:2">
      <c r="A400" s="27" t="s">
        <v>380</v>
      </c>
      <c r="B400" s="11">
        <v>0</v>
      </c>
    </row>
    <row r="401" customHeight="1" spans="1:2">
      <c r="A401" s="26" t="s">
        <v>381</v>
      </c>
      <c r="B401" s="11">
        <f>SUM(B402:B403)</f>
        <v>2747</v>
      </c>
    </row>
    <row r="402" customHeight="1" spans="1:2">
      <c r="A402" s="27" t="s">
        <v>382</v>
      </c>
      <c r="B402" s="11">
        <v>2747</v>
      </c>
    </row>
    <row r="403" customHeight="1" spans="1:2">
      <c r="A403" s="27" t="s">
        <v>383</v>
      </c>
      <c r="B403" s="11">
        <v>0</v>
      </c>
    </row>
    <row r="404" customHeight="1" spans="1:2">
      <c r="A404" s="26" t="s">
        <v>384</v>
      </c>
      <c r="B404" s="11">
        <f>SUM(B405:B406)</f>
        <v>0</v>
      </c>
    </row>
    <row r="405" customHeight="1" spans="1:2">
      <c r="A405" s="27" t="s">
        <v>385</v>
      </c>
      <c r="B405" s="11">
        <v>0</v>
      </c>
    </row>
    <row r="406" customHeight="1" spans="1:2">
      <c r="A406" s="27" t="s">
        <v>386</v>
      </c>
      <c r="B406" s="11">
        <v>0</v>
      </c>
    </row>
    <row r="407" customHeight="1" spans="1:2">
      <c r="A407" s="26" t="s">
        <v>387</v>
      </c>
      <c r="B407" s="11">
        <f>SUM(B408:B411)</f>
        <v>0</v>
      </c>
    </row>
    <row r="408" customHeight="1" spans="1:2">
      <c r="A408" s="27" t="s">
        <v>388</v>
      </c>
      <c r="B408" s="11">
        <v>0</v>
      </c>
    </row>
    <row r="409" customHeight="1" spans="1:2">
      <c r="A409" s="27" t="s">
        <v>389</v>
      </c>
      <c r="B409" s="11">
        <v>0</v>
      </c>
    </row>
    <row r="410" customHeight="1" spans="1:2">
      <c r="A410" s="27" t="s">
        <v>390</v>
      </c>
      <c r="B410" s="11">
        <v>0</v>
      </c>
    </row>
    <row r="411" customHeight="1" spans="1:2">
      <c r="A411" s="27" t="s">
        <v>391</v>
      </c>
      <c r="B411" s="11">
        <v>0</v>
      </c>
    </row>
    <row r="412" customHeight="1" spans="1:2">
      <c r="A412" s="26" t="s">
        <v>392</v>
      </c>
      <c r="B412" s="11">
        <f>B413</f>
        <v>0</v>
      </c>
    </row>
    <row r="413" customHeight="1" spans="1:2">
      <c r="A413" s="27" t="s">
        <v>393</v>
      </c>
      <c r="B413" s="11">
        <v>0</v>
      </c>
    </row>
    <row r="414" customHeight="1" spans="1:2">
      <c r="A414" s="26" t="s">
        <v>394</v>
      </c>
      <c r="B414" s="11">
        <f>SUM(B415:B416)</f>
        <v>16</v>
      </c>
    </row>
    <row r="415" customHeight="1" spans="1:2">
      <c r="A415" s="27" t="s">
        <v>395</v>
      </c>
      <c r="B415" s="11">
        <v>16</v>
      </c>
    </row>
    <row r="416" customHeight="1" spans="1:2">
      <c r="A416" s="27" t="s">
        <v>396</v>
      </c>
      <c r="B416" s="11">
        <v>0</v>
      </c>
    </row>
    <row r="417" customHeight="1" spans="1:2">
      <c r="A417" s="26" t="s">
        <v>397</v>
      </c>
      <c r="B417" s="11">
        <f>B418</f>
        <v>0</v>
      </c>
    </row>
    <row r="418" customHeight="1" spans="1:2">
      <c r="A418" s="27" t="s">
        <v>398</v>
      </c>
      <c r="B418" s="11">
        <v>0</v>
      </c>
    </row>
    <row r="419" customHeight="1" spans="1:2">
      <c r="A419" s="26" t="s">
        <v>399</v>
      </c>
      <c r="B419" s="11">
        <f>B420</f>
        <v>0</v>
      </c>
    </row>
    <row r="420" customHeight="1" spans="1:2">
      <c r="A420" s="27" t="s">
        <v>400</v>
      </c>
      <c r="B420" s="11">
        <v>0</v>
      </c>
    </row>
    <row r="421" customHeight="1" spans="1:2">
      <c r="A421" s="26" t="s">
        <v>401</v>
      </c>
      <c r="B421" s="11">
        <f>SUM(B422:B423)</f>
        <v>0</v>
      </c>
    </row>
    <row r="422" customHeight="1" spans="1:2">
      <c r="A422" s="27" t="s">
        <v>395</v>
      </c>
      <c r="B422" s="11">
        <v>0</v>
      </c>
    </row>
    <row r="423" customHeight="1" spans="1:2">
      <c r="A423" s="27" t="s">
        <v>402</v>
      </c>
      <c r="B423" s="11">
        <v>0</v>
      </c>
    </row>
    <row r="424" customHeight="1" spans="1:2">
      <c r="A424" s="26" t="s">
        <v>403</v>
      </c>
      <c r="B424" s="11">
        <f>SUM(B425:B426)</f>
        <v>0</v>
      </c>
    </row>
    <row r="425" customHeight="1" spans="1:2">
      <c r="A425" s="27" t="s">
        <v>404</v>
      </c>
      <c r="B425" s="11">
        <v>0</v>
      </c>
    </row>
    <row r="426" customHeight="1" spans="1:2">
      <c r="A426" s="39" t="s">
        <v>405</v>
      </c>
      <c r="B426" s="28">
        <v>0</v>
      </c>
    </row>
    <row r="427" customHeight="1" spans="1:2">
      <c r="A427" s="26" t="s">
        <v>406</v>
      </c>
      <c r="B427" s="11">
        <f>B428</f>
        <v>0</v>
      </c>
    </row>
    <row r="428" customHeight="1" spans="1:2">
      <c r="A428" s="27" t="s">
        <v>407</v>
      </c>
      <c r="B428" s="11">
        <v>0</v>
      </c>
    </row>
    <row r="429" customHeight="1" spans="1:2">
      <c r="A429" s="40" t="s">
        <v>408</v>
      </c>
      <c r="B429" s="31">
        <f>B430</f>
        <v>0</v>
      </c>
    </row>
    <row r="430" customHeight="1" spans="1:2">
      <c r="A430" s="27" t="s">
        <v>409</v>
      </c>
      <c r="B430" s="11">
        <v>0</v>
      </c>
    </row>
    <row r="431" customHeight="1" spans="1:2">
      <c r="A431" s="26" t="s">
        <v>410</v>
      </c>
      <c r="B431" s="11">
        <f>SUM(B432:B441)</f>
        <v>546</v>
      </c>
    </row>
    <row r="432" customHeight="1" spans="1:2">
      <c r="A432" s="27" t="s">
        <v>411</v>
      </c>
      <c r="B432" s="11">
        <v>0</v>
      </c>
    </row>
    <row r="433" customHeight="1" spans="1:2">
      <c r="A433" s="27" t="s">
        <v>412</v>
      </c>
      <c r="B433" s="11">
        <v>0</v>
      </c>
    </row>
    <row r="434" customHeight="1" spans="1:2">
      <c r="A434" s="27" t="s">
        <v>413</v>
      </c>
      <c r="B434" s="11">
        <v>0</v>
      </c>
    </row>
    <row r="435" customHeight="1" spans="1:2">
      <c r="A435" s="27" t="s">
        <v>414</v>
      </c>
      <c r="B435" s="11">
        <v>0</v>
      </c>
    </row>
    <row r="436" customHeight="1" spans="1:2">
      <c r="A436" s="27" t="s">
        <v>415</v>
      </c>
      <c r="B436" s="11">
        <v>0</v>
      </c>
    </row>
    <row r="437" customHeight="1" spans="1:2">
      <c r="A437" s="27" t="s">
        <v>416</v>
      </c>
      <c r="B437" s="11">
        <v>0</v>
      </c>
    </row>
    <row r="438" customHeight="1" spans="1:2">
      <c r="A438" s="27" t="s">
        <v>395</v>
      </c>
      <c r="B438" s="11">
        <v>0</v>
      </c>
    </row>
    <row r="439" customHeight="1" spans="1:2">
      <c r="A439" s="27" t="s">
        <v>417</v>
      </c>
      <c r="B439" s="11">
        <v>0</v>
      </c>
    </row>
    <row r="440" customHeight="1" spans="1:2">
      <c r="A440" s="27" t="s">
        <v>418</v>
      </c>
      <c r="B440" s="11">
        <v>546</v>
      </c>
    </row>
    <row r="441" customHeight="1" spans="1:2">
      <c r="A441" s="27" t="s">
        <v>419</v>
      </c>
      <c r="B441" s="11">
        <v>0</v>
      </c>
    </row>
    <row r="442" customHeight="1" spans="1:2">
      <c r="A442" s="26" t="s">
        <v>420</v>
      </c>
      <c r="B442" s="11">
        <f>SUM(B443:B444)</f>
        <v>0</v>
      </c>
    </row>
    <row r="443" customHeight="1" spans="1:2">
      <c r="A443" s="27" t="s">
        <v>395</v>
      </c>
      <c r="B443" s="11">
        <v>0</v>
      </c>
    </row>
    <row r="444" customHeight="1" spans="1:2">
      <c r="A444" s="27" t="s">
        <v>421</v>
      </c>
      <c r="B444" s="11">
        <v>0</v>
      </c>
    </row>
    <row r="445" customHeight="1" spans="1:2">
      <c r="A445" s="26" t="s">
        <v>422</v>
      </c>
      <c r="B445" s="11">
        <f>SUM(B446:B447)</f>
        <v>0</v>
      </c>
    </row>
    <row r="446" customHeight="1" spans="1:2">
      <c r="A446" s="27" t="s">
        <v>423</v>
      </c>
      <c r="B446" s="11">
        <v>0</v>
      </c>
    </row>
    <row r="447" customHeight="1" spans="1:2">
      <c r="A447" s="27" t="s">
        <v>424</v>
      </c>
      <c r="B447" s="11">
        <v>0</v>
      </c>
    </row>
    <row r="448" customHeight="1" spans="1:2">
      <c r="A448" s="26" t="s">
        <v>425</v>
      </c>
      <c r="B448" s="11">
        <f>B449</f>
        <v>0</v>
      </c>
    </row>
    <row r="449" customHeight="1" spans="1:2">
      <c r="A449" s="27" t="s">
        <v>426</v>
      </c>
      <c r="B449" s="11">
        <v>0</v>
      </c>
    </row>
    <row r="450" customHeight="1" spans="1:2">
      <c r="A450" s="26" t="s">
        <v>427</v>
      </c>
      <c r="B450" s="11">
        <f>B451</f>
        <v>0</v>
      </c>
    </row>
    <row r="451" customHeight="1" spans="1:2">
      <c r="A451" s="27" t="s">
        <v>428</v>
      </c>
      <c r="B451" s="11">
        <v>0</v>
      </c>
    </row>
    <row r="452" customHeight="1" spans="1:2">
      <c r="A452" s="26" t="s">
        <v>429</v>
      </c>
      <c r="B452" s="11">
        <f>B453</f>
        <v>0</v>
      </c>
    </row>
    <row r="453" customHeight="1" spans="1:2">
      <c r="A453" s="27" t="s">
        <v>430</v>
      </c>
      <c r="B453" s="11">
        <v>0</v>
      </c>
    </row>
    <row r="454" customHeight="1" spans="1:2">
      <c r="A454" s="26" t="s">
        <v>431</v>
      </c>
      <c r="B454" s="11">
        <f>SUM(B455:B456)</f>
        <v>934</v>
      </c>
    </row>
    <row r="455" customHeight="1" spans="1:2">
      <c r="A455" s="27" t="s">
        <v>432</v>
      </c>
      <c r="B455" s="11">
        <v>934</v>
      </c>
    </row>
    <row r="456" customHeight="1" spans="1:2">
      <c r="A456" s="27" t="s">
        <v>433</v>
      </c>
      <c r="B456" s="11">
        <v>0</v>
      </c>
    </row>
    <row r="457" customHeight="1" spans="1:2">
      <c r="A457" s="26" t="s">
        <v>434</v>
      </c>
      <c r="B457" s="11">
        <f>SUM(B458:B461)</f>
        <v>0</v>
      </c>
    </row>
    <row r="458" customHeight="1" spans="1:2">
      <c r="A458" s="27" t="s">
        <v>435</v>
      </c>
      <c r="B458" s="11">
        <v>0</v>
      </c>
    </row>
    <row r="459" customHeight="1" spans="1:2">
      <c r="A459" s="27" t="s">
        <v>436</v>
      </c>
      <c r="B459" s="11">
        <v>0</v>
      </c>
    </row>
    <row r="460" customHeight="1" spans="1:2">
      <c r="A460" s="27" t="s">
        <v>437</v>
      </c>
      <c r="B460" s="11">
        <v>0</v>
      </c>
    </row>
    <row r="461" customHeight="1" spans="1:2">
      <c r="A461" s="27" t="s">
        <v>438</v>
      </c>
      <c r="B461" s="11">
        <v>0</v>
      </c>
    </row>
    <row r="462" customHeight="1" spans="1:2">
      <c r="A462" s="26" t="s">
        <v>439</v>
      </c>
      <c r="B462" s="11">
        <f>SUM(B463:B464)</f>
        <v>0</v>
      </c>
    </row>
    <row r="463" customHeight="1" spans="1:2">
      <c r="A463" s="27" t="s">
        <v>440</v>
      </c>
      <c r="B463" s="11">
        <v>0</v>
      </c>
    </row>
    <row r="464" customHeight="1" spans="1:2">
      <c r="A464" s="27" t="s">
        <v>441</v>
      </c>
      <c r="B464" s="11">
        <v>0</v>
      </c>
    </row>
    <row r="465" customHeight="1" spans="1:2">
      <c r="A465" s="26" t="s">
        <v>442</v>
      </c>
      <c r="B465" s="11">
        <f>SUM(B466:B469)</f>
        <v>967</v>
      </c>
    </row>
    <row r="466" customHeight="1" spans="1:2">
      <c r="A466" s="27" t="s">
        <v>443</v>
      </c>
      <c r="B466" s="11">
        <v>9</v>
      </c>
    </row>
    <row r="467" customHeight="1" spans="1:2">
      <c r="A467" s="27" t="s">
        <v>444</v>
      </c>
      <c r="B467" s="11">
        <v>63</v>
      </c>
    </row>
    <row r="468" customHeight="1" spans="1:2">
      <c r="A468" s="27" t="s">
        <v>445</v>
      </c>
      <c r="B468" s="11">
        <v>895</v>
      </c>
    </row>
    <row r="469" customHeight="1" spans="1:2">
      <c r="A469" s="27" t="s">
        <v>446</v>
      </c>
      <c r="B469" s="11">
        <v>0</v>
      </c>
    </row>
    <row r="470" customHeight="1" spans="1:2">
      <c r="A470" s="26" t="s">
        <v>447</v>
      </c>
      <c r="B470" s="11">
        <f>SUM(B471:B473)</f>
        <v>0</v>
      </c>
    </row>
    <row r="471" customHeight="1" spans="1:2">
      <c r="A471" s="27" t="s">
        <v>448</v>
      </c>
      <c r="B471" s="11">
        <v>0</v>
      </c>
    </row>
    <row r="472" customHeight="1" spans="1:2">
      <c r="A472" s="27" t="s">
        <v>449</v>
      </c>
      <c r="B472" s="11">
        <v>0</v>
      </c>
    </row>
    <row r="473" customHeight="1" spans="1:2">
      <c r="A473" s="27" t="s">
        <v>450</v>
      </c>
      <c r="B473" s="11">
        <v>0</v>
      </c>
    </row>
    <row r="474" customHeight="1" spans="1:2">
      <c r="A474" s="26" t="s">
        <v>451</v>
      </c>
      <c r="B474" s="11">
        <f>B475</f>
        <v>0</v>
      </c>
    </row>
    <row r="475" customHeight="1" spans="1:2">
      <c r="A475" s="27" t="s">
        <v>452</v>
      </c>
      <c r="B475" s="11">
        <v>0</v>
      </c>
    </row>
    <row r="476" customHeight="1" spans="1:2">
      <c r="A476" s="26" t="s">
        <v>453</v>
      </c>
      <c r="B476" s="11">
        <f>SUM(B477:B478)</f>
        <v>0</v>
      </c>
    </row>
    <row r="477" customHeight="1" spans="1:2">
      <c r="A477" s="27" t="s">
        <v>454</v>
      </c>
      <c r="B477" s="11">
        <v>0</v>
      </c>
    </row>
    <row r="478" customHeight="1" spans="1:2">
      <c r="A478" s="27" t="s">
        <v>455</v>
      </c>
      <c r="B478" s="11">
        <v>0</v>
      </c>
    </row>
    <row r="479" customHeight="1" spans="1:2">
      <c r="A479" s="26" t="s">
        <v>456</v>
      </c>
      <c r="B479" s="11">
        <f>SUM(B480:B484)</f>
        <v>3436</v>
      </c>
    </row>
    <row r="480" customHeight="1" spans="1:2">
      <c r="A480" s="27" t="s">
        <v>457</v>
      </c>
      <c r="B480" s="11">
        <v>3</v>
      </c>
    </row>
    <row r="481" customHeight="1" spans="1:2">
      <c r="A481" s="27" t="s">
        <v>458</v>
      </c>
      <c r="B481" s="11">
        <v>0</v>
      </c>
    </row>
    <row r="482" customHeight="1" spans="1:2">
      <c r="A482" s="27" t="s">
        <v>459</v>
      </c>
      <c r="B482" s="11">
        <v>119</v>
      </c>
    </row>
    <row r="483" customHeight="1" spans="1:2">
      <c r="A483" s="27" t="s">
        <v>460</v>
      </c>
      <c r="B483" s="11">
        <v>322</v>
      </c>
    </row>
    <row r="484" customHeight="1" spans="1:2">
      <c r="A484" s="27" t="s">
        <v>461</v>
      </c>
      <c r="B484" s="11">
        <v>2992</v>
      </c>
    </row>
    <row r="485" customHeight="1" spans="1:2">
      <c r="A485" s="26" t="s">
        <v>462</v>
      </c>
      <c r="B485" s="11">
        <f>SUM(B486:B489)</f>
        <v>618</v>
      </c>
    </row>
    <row r="486" customHeight="1" spans="1:2">
      <c r="A486" s="27" t="s">
        <v>463</v>
      </c>
      <c r="B486" s="11">
        <v>0</v>
      </c>
    </row>
    <row r="487" customHeight="1" spans="1:2">
      <c r="A487" s="27" t="s">
        <v>395</v>
      </c>
      <c r="B487" s="11">
        <v>0</v>
      </c>
    </row>
    <row r="488" customHeight="1" spans="1:2">
      <c r="A488" s="27" t="s">
        <v>464</v>
      </c>
      <c r="B488" s="11">
        <v>618</v>
      </c>
    </row>
    <row r="489" customHeight="1" spans="1:2">
      <c r="A489" s="27" t="s">
        <v>465</v>
      </c>
      <c r="B489" s="11">
        <v>0</v>
      </c>
    </row>
    <row r="490" customHeight="1" spans="1:2">
      <c r="A490" s="26" t="s">
        <v>466</v>
      </c>
      <c r="B490" s="11">
        <f>SUM(B491:B495)</f>
        <v>0</v>
      </c>
    </row>
    <row r="491" customHeight="1" spans="1:2">
      <c r="A491" s="27" t="s">
        <v>467</v>
      </c>
      <c r="B491" s="11">
        <v>0</v>
      </c>
    </row>
    <row r="492" customHeight="1" spans="1:2">
      <c r="A492" s="27" t="s">
        <v>468</v>
      </c>
      <c r="B492" s="11">
        <v>0</v>
      </c>
    </row>
    <row r="493" customHeight="1" spans="1:2">
      <c r="A493" s="27" t="s">
        <v>469</v>
      </c>
      <c r="B493" s="11">
        <v>0</v>
      </c>
    </row>
    <row r="494" customHeight="1" spans="1:2">
      <c r="A494" s="27" t="s">
        <v>470</v>
      </c>
      <c r="B494" s="11">
        <v>0</v>
      </c>
    </row>
    <row r="495" customHeight="1" spans="1:2">
      <c r="A495" s="27" t="s">
        <v>471</v>
      </c>
      <c r="B495" s="11">
        <v>0</v>
      </c>
    </row>
    <row r="496" customHeight="1" spans="1:2">
      <c r="A496" s="26" t="s">
        <v>472</v>
      </c>
      <c r="B496" s="11">
        <f>SUM(B497:B499)</f>
        <v>0</v>
      </c>
    </row>
    <row r="497" customHeight="1" spans="1:2">
      <c r="A497" s="27" t="s">
        <v>395</v>
      </c>
      <c r="B497" s="11">
        <v>0</v>
      </c>
    </row>
    <row r="498" customHeight="1" spans="1:2">
      <c r="A498" s="27" t="s">
        <v>473</v>
      </c>
      <c r="B498" s="11">
        <v>0</v>
      </c>
    </row>
    <row r="499" customHeight="1" spans="1:2">
      <c r="A499" s="27" t="s">
        <v>474</v>
      </c>
      <c r="B499" s="11">
        <v>0</v>
      </c>
    </row>
    <row r="500" customHeight="1" spans="1:2">
      <c r="A500" s="26" t="s">
        <v>475</v>
      </c>
      <c r="B500" s="11">
        <f>SUM(B501:B502)</f>
        <v>0</v>
      </c>
    </row>
    <row r="501" customHeight="1" spans="1:2">
      <c r="A501" s="27" t="s">
        <v>395</v>
      </c>
      <c r="B501" s="11">
        <v>0</v>
      </c>
    </row>
    <row r="502" customHeight="1" spans="1:2">
      <c r="A502" s="27" t="s">
        <v>476</v>
      </c>
      <c r="B502" s="11">
        <v>0</v>
      </c>
    </row>
    <row r="503" customHeight="1" spans="1:2">
      <c r="A503" s="26" t="s">
        <v>477</v>
      </c>
      <c r="B503" s="11">
        <f>SUM(B504:B509)</f>
        <v>2</v>
      </c>
    </row>
    <row r="504" customHeight="1" spans="1:2">
      <c r="A504" s="27" t="s">
        <v>395</v>
      </c>
      <c r="B504" s="11">
        <v>0</v>
      </c>
    </row>
    <row r="505" customHeight="1" spans="1:2">
      <c r="A505" s="27" t="s">
        <v>478</v>
      </c>
      <c r="B505" s="11">
        <v>0</v>
      </c>
    </row>
    <row r="506" customHeight="1" spans="1:2">
      <c r="A506" s="27" t="s">
        <v>479</v>
      </c>
      <c r="B506" s="11">
        <v>0</v>
      </c>
    </row>
    <row r="507" customHeight="1" spans="1:2">
      <c r="A507" s="27" t="s">
        <v>480</v>
      </c>
      <c r="B507" s="11">
        <v>0</v>
      </c>
    </row>
    <row r="508" customHeight="1" spans="1:2">
      <c r="A508" s="27" t="s">
        <v>481</v>
      </c>
      <c r="B508" s="11">
        <v>0</v>
      </c>
    </row>
    <row r="509" customHeight="1" spans="1:2">
      <c r="A509" s="27" t="s">
        <v>482</v>
      </c>
      <c r="B509" s="11">
        <v>2</v>
      </c>
    </row>
    <row r="510" customHeight="1" spans="1:2">
      <c r="A510" s="26" t="s">
        <v>483</v>
      </c>
      <c r="B510" s="11">
        <f>SUM(B511:B514)</f>
        <v>0</v>
      </c>
    </row>
    <row r="511" customHeight="1" spans="1:2">
      <c r="A511" s="27" t="s">
        <v>395</v>
      </c>
      <c r="B511" s="11">
        <v>0</v>
      </c>
    </row>
    <row r="512" customHeight="1" spans="1:2">
      <c r="A512" s="27" t="s">
        <v>484</v>
      </c>
      <c r="B512" s="11">
        <v>0</v>
      </c>
    </row>
    <row r="513" customHeight="1" spans="1:2">
      <c r="A513" s="27" t="s">
        <v>485</v>
      </c>
      <c r="B513" s="11">
        <v>0</v>
      </c>
    </row>
    <row r="514" customHeight="1" spans="1:2">
      <c r="A514" s="27" t="s">
        <v>486</v>
      </c>
      <c r="B514" s="11">
        <v>0</v>
      </c>
    </row>
    <row r="515" customHeight="1" spans="1:2">
      <c r="A515" s="26" t="s">
        <v>487</v>
      </c>
      <c r="B515" s="11">
        <f>SUM(B516:B521)</f>
        <v>0</v>
      </c>
    </row>
    <row r="516" customHeight="1" spans="1:2">
      <c r="A516" s="27" t="s">
        <v>488</v>
      </c>
      <c r="B516" s="11">
        <v>0</v>
      </c>
    </row>
    <row r="517" customHeight="1" spans="1:2">
      <c r="A517" s="27" t="s">
        <v>489</v>
      </c>
      <c r="B517" s="11">
        <v>0</v>
      </c>
    </row>
    <row r="518" customHeight="1" spans="1:2">
      <c r="A518" s="27" t="s">
        <v>490</v>
      </c>
      <c r="B518" s="11">
        <v>0</v>
      </c>
    </row>
    <row r="519" customHeight="1" spans="1:2">
      <c r="A519" s="27" t="s">
        <v>491</v>
      </c>
      <c r="B519" s="11">
        <v>0</v>
      </c>
    </row>
    <row r="520" customHeight="1" spans="1:2">
      <c r="A520" s="27" t="s">
        <v>492</v>
      </c>
      <c r="B520" s="11">
        <v>0</v>
      </c>
    </row>
    <row r="521" customHeight="1" spans="1:2">
      <c r="A521" s="27" t="s">
        <v>493</v>
      </c>
      <c r="B521" s="11">
        <v>0</v>
      </c>
    </row>
    <row r="522" customHeight="1" spans="1:2">
      <c r="A522" s="26" t="s">
        <v>494</v>
      </c>
      <c r="B522" s="11">
        <f>SUM(B523:B524)</f>
        <v>1963</v>
      </c>
    </row>
    <row r="523" customHeight="1" spans="1:2">
      <c r="A523" s="27" t="s">
        <v>495</v>
      </c>
      <c r="B523" s="11">
        <v>1963</v>
      </c>
    </row>
    <row r="524" customHeight="1" spans="1:2">
      <c r="A524" s="27" t="s">
        <v>496</v>
      </c>
      <c r="B524" s="11">
        <v>0</v>
      </c>
    </row>
    <row r="525" customHeight="1" spans="1:2">
      <c r="A525" s="26" t="s">
        <v>497</v>
      </c>
      <c r="B525" s="11">
        <f>SUM(B526:B528)</f>
        <v>3118</v>
      </c>
    </row>
    <row r="526" customHeight="1" spans="1:2">
      <c r="A526" s="27" t="s">
        <v>395</v>
      </c>
      <c r="B526" s="11">
        <v>0</v>
      </c>
    </row>
    <row r="527" customHeight="1" spans="1:2">
      <c r="A527" s="27" t="s">
        <v>498</v>
      </c>
      <c r="B527" s="11">
        <v>3118</v>
      </c>
    </row>
    <row r="528" customHeight="1" spans="1:2">
      <c r="A528" s="27" t="s">
        <v>499</v>
      </c>
      <c r="B528" s="11">
        <v>0</v>
      </c>
    </row>
    <row r="529" customHeight="1" spans="1:2">
      <c r="A529" s="26" t="s">
        <v>500</v>
      </c>
      <c r="B529" s="11">
        <f>SUM(B530:B537)</f>
        <v>182</v>
      </c>
    </row>
    <row r="530" customHeight="1" spans="1:2">
      <c r="A530" s="27" t="s">
        <v>501</v>
      </c>
      <c r="B530" s="11">
        <v>0</v>
      </c>
    </row>
    <row r="531" customHeight="1" spans="1:2">
      <c r="A531" s="27" t="s">
        <v>502</v>
      </c>
      <c r="B531" s="11">
        <v>0</v>
      </c>
    </row>
    <row r="532" customHeight="1" spans="1:2">
      <c r="A532" s="27" t="s">
        <v>395</v>
      </c>
      <c r="B532" s="11">
        <v>14</v>
      </c>
    </row>
    <row r="533" customHeight="1" spans="1:2">
      <c r="A533" s="27" t="s">
        <v>503</v>
      </c>
      <c r="B533" s="11">
        <v>0</v>
      </c>
    </row>
    <row r="534" customHeight="1" spans="1:2">
      <c r="A534" s="27" t="s">
        <v>504</v>
      </c>
      <c r="B534" s="11">
        <v>0</v>
      </c>
    </row>
    <row r="535" customHeight="1" spans="1:2">
      <c r="A535" s="27" t="s">
        <v>505</v>
      </c>
      <c r="B535" s="11">
        <v>0</v>
      </c>
    </row>
    <row r="536" customHeight="1" spans="1:2">
      <c r="A536" s="27" t="s">
        <v>506</v>
      </c>
      <c r="B536" s="11">
        <v>0</v>
      </c>
    </row>
    <row r="537" ht="17.25" customHeight="1" spans="1:2">
      <c r="A537" s="27" t="s">
        <v>507</v>
      </c>
      <c r="B537" s="11">
        <v>168</v>
      </c>
    </row>
    <row r="538" customHeight="1" spans="1:2">
      <c r="A538" s="26" t="s">
        <v>508</v>
      </c>
      <c r="B538" s="11">
        <f>SUM(B539:B541)</f>
        <v>0</v>
      </c>
    </row>
    <row r="539" customHeight="1" spans="1:2">
      <c r="A539" s="27" t="s">
        <v>509</v>
      </c>
      <c r="B539" s="11">
        <v>0</v>
      </c>
    </row>
    <row r="540" customHeight="1" spans="1:2">
      <c r="A540" s="27" t="s">
        <v>510</v>
      </c>
      <c r="B540" s="11">
        <v>0</v>
      </c>
    </row>
    <row r="541" customHeight="1" spans="1:2">
      <c r="A541" s="27" t="s">
        <v>511</v>
      </c>
      <c r="B541" s="11">
        <v>0</v>
      </c>
    </row>
    <row r="542" customHeight="1" spans="1:2">
      <c r="A542" s="26" t="s">
        <v>512</v>
      </c>
      <c r="B542" s="11">
        <f>SUM(B543:B545)</f>
        <v>584</v>
      </c>
    </row>
    <row r="543" customHeight="1" spans="1:2">
      <c r="A543" s="27" t="s">
        <v>436</v>
      </c>
      <c r="B543" s="11">
        <v>0</v>
      </c>
    </row>
    <row r="544" customHeight="1" spans="1:2">
      <c r="A544" s="27" t="s">
        <v>513</v>
      </c>
      <c r="B544" s="11">
        <v>584</v>
      </c>
    </row>
    <row r="545" customHeight="1" spans="1:2">
      <c r="A545" s="27" t="s">
        <v>514</v>
      </c>
      <c r="B545" s="11">
        <v>0</v>
      </c>
    </row>
    <row r="546" customHeight="1" spans="1:2">
      <c r="A546" s="26" t="s">
        <v>515</v>
      </c>
      <c r="B546" s="11">
        <f>SUM(B547:B549)</f>
        <v>83</v>
      </c>
    </row>
    <row r="547" customHeight="1" spans="1:2">
      <c r="A547" s="27" t="s">
        <v>516</v>
      </c>
      <c r="B547" s="11">
        <v>47</v>
      </c>
    </row>
    <row r="548" customHeight="1" spans="1:2">
      <c r="A548" s="27" t="s">
        <v>517</v>
      </c>
      <c r="B548" s="11">
        <v>0</v>
      </c>
    </row>
    <row r="549" customHeight="1" spans="1:2">
      <c r="A549" s="27" t="s">
        <v>518</v>
      </c>
      <c r="B549" s="11">
        <v>36</v>
      </c>
    </row>
    <row r="550" customHeight="1" spans="1:2">
      <c r="A550" s="26" t="s">
        <v>519</v>
      </c>
      <c r="B550" s="11">
        <f>SUM(B551:B554)</f>
        <v>0</v>
      </c>
    </row>
    <row r="551" customHeight="1" spans="1:2">
      <c r="A551" s="27" t="s">
        <v>520</v>
      </c>
      <c r="B551" s="11">
        <v>0</v>
      </c>
    </row>
    <row r="552" customHeight="1" spans="1:2">
      <c r="A552" s="27" t="s">
        <v>521</v>
      </c>
      <c r="B552" s="11">
        <v>0</v>
      </c>
    </row>
    <row r="553" customHeight="1" spans="1:2">
      <c r="A553" s="27" t="s">
        <v>522</v>
      </c>
      <c r="B553" s="11">
        <v>0</v>
      </c>
    </row>
    <row r="554" customHeight="1" spans="1:2">
      <c r="A554" s="27" t="s">
        <v>523</v>
      </c>
      <c r="B554" s="11">
        <v>0</v>
      </c>
    </row>
    <row r="555" customHeight="1" spans="1:2">
      <c r="A555" s="26" t="s">
        <v>524</v>
      </c>
      <c r="B555" s="11">
        <f>SUM(B556:B559)</f>
        <v>0</v>
      </c>
    </row>
    <row r="556" customHeight="1" spans="1:2">
      <c r="A556" s="27" t="s">
        <v>525</v>
      </c>
      <c r="B556" s="11">
        <v>0</v>
      </c>
    </row>
    <row r="557" customHeight="1" spans="1:2">
      <c r="A557" s="27" t="s">
        <v>526</v>
      </c>
      <c r="B557" s="11">
        <v>0</v>
      </c>
    </row>
    <row r="558" customHeight="1" spans="1:2">
      <c r="A558" s="27" t="s">
        <v>395</v>
      </c>
      <c r="B558" s="11">
        <v>0</v>
      </c>
    </row>
    <row r="559" customHeight="1" spans="1:2">
      <c r="A559" s="27" t="s">
        <v>527</v>
      </c>
      <c r="B559" s="11">
        <v>0</v>
      </c>
    </row>
    <row r="560" customHeight="1" spans="1:2">
      <c r="A560" s="26" t="s">
        <v>528</v>
      </c>
      <c r="B560" s="11">
        <f>SUM(B561:B562)</f>
        <v>0</v>
      </c>
    </row>
    <row r="561" customHeight="1" spans="1:2">
      <c r="A561" s="27" t="s">
        <v>529</v>
      </c>
      <c r="B561" s="11">
        <v>0</v>
      </c>
    </row>
    <row r="562" customHeight="1" spans="1:2">
      <c r="A562" s="27" t="s">
        <v>530</v>
      </c>
      <c r="B562" s="11">
        <v>0</v>
      </c>
    </row>
    <row r="563" customHeight="1" spans="1:2">
      <c r="A563" s="26" t="s">
        <v>531</v>
      </c>
      <c r="B563" s="11">
        <f>B564</f>
        <v>0</v>
      </c>
    </row>
    <row r="564" customHeight="1" spans="1:2">
      <c r="A564" s="27" t="s">
        <v>532</v>
      </c>
      <c r="B564" s="11">
        <v>0</v>
      </c>
    </row>
    <row r="565" customHeight="1" spans="1:2">
      <c r="A565" s="26" t="s">
        <v>533</v>
      </c>
      <c r="B565" s="11">
        <f>B566</f>
        <v>0</v>
      </c>
    </row>
    <row r="566" customHeight="1" spans="1:2">
      <c r="A566" s="27" t="s">
        <v>534</v>
      </c>
      <c r="B566" s="11">
        <v>0</v>
      </c>
    </row>
    <row r="567" customHeight="1" spans="1:2">
      <c r="A567" s="26" t="s">
        <v>535</v>
      </c>
      <c r="B567" s="11">
        <f>B568</f>
        <v>0</v>
      </c>
    </row>
    <row r="568" customHeight="1" spans="1:2">
      <c r="A568" s="27" t="s">
        <v>536</v>
      </c>
      <c r="B568" s="11">
        <v>0</v>
      </c>
    </row>
    <row r="569" customHeight="1" spans="1:2">
      <c r="A569" s="26" t="s">
        <v>537</v>
      </c>
      <c r="B569" s="11">
        <f>SUM(B570:B571)</f>
        <v>0</v>
      </c>
    </row>
    <row r="570" customHeight="1" spans="1:2">
      <c r="A570" s="27" t="s">
        <v>538</v>
      </c>
      <c r="B570" s="11">
        <v>0</v>
      </c>
    </row>
    <row r="571" customHeight="1" spans="1:2">
      <c r="A571" s="27" t="s">
        <v>539</v>
      </c>
      <c r="B571" s="11">
        <v>0</v>
      </c>
    </row>
    <row r="572" customHeight="1" spans="1:2">
      <c r="A572" s="26" t="s">
        <v>540</v>
      </c>
      <c r="B572" s="11">
        <f>SUM(B573:B574)</f>
        <v>0</v>
      </c>
    </row>
    <row r="573" customHeight="1" spans="1:2">
      <c r="A573" s="27" t="s">
        <v>395</v>
      </c>
      <c r="B573" s="11">
        <v>0</v>
      </c>
    </row>
    <row r="574" customHeight="1" spans="1:2">
      <c r="A574" s="27" t="s">
        <v>541</v>
      </c>
      <c r="B574" s="11">
        <v>0</v>
      </c>
    </row>
    <row r="575" customHeight="1" spans="1:2">
      <c r="A575" s="26" t="s">
        <v>542</v>
      </c>
      <c r="B575" s="11">
        <f>SUM(B576:B577)</f>
        <v>5</v>
      </c>
    </row>
    <row r="576" customHeight="1" spans="1:2">
      <c r="A576" s="27" t="s">
        <v>543</v>
      </c>
      <c r="B576" s="11">
        <v>0</v>
      </c>
    </row>
    <row r="577" customHeight="1" spans="1:2">
      <c r="A577" s="27" t="s">
        <v>544</v>
      </c>
      <c r="B577" s="11">
        <v>5</v>
      </c>
    </row>
    <row r="578" customHeight="1" spans="1:2">
      <c r="A578" s="26" t="s">
        <v>545</v>
      </c>
      <c r="B578" s="11">
        <f>SUM(B579,B607,B612:B613)</f>
        <v>17606</v>
      </c>
    </row>
    <row r="579" customHeight="1" spans="1:2">
      <c r="A579" s="26" t="s">
        <v>546</v>
      </c>
      <c r="B579" s="11">
        <f>SUM(B580:B606)</f>
        <v>17606</v>
      </c>
    </row>
    <row r="580" customHeight="1" spans="1:2">
      <c r="A580" s="27" t="s">
        <v>547</v>
      </c>
      <c r="B580" s="11">
        <v>3291</v>
      </c>
    </row>
    <row r="581" customHeight="1" spans="1:2">
      <c r="A581" s="27" t="s">
        <v>548</v>
      </c>
      <c r="B581" s="11">
        <v>0</v>
      </c>
    </row>
    <row r="582" customHeight="1" spans="1:2">
      <c r="A582" s="27" t="s">
        <v>549</v>
      </c>
      <c r="B582" s="11">
        <v>2737</v>
      </c>
    </row>
    <row r="583" customHeight="1" spans="1:2">
      <c r="A583" s="27" t="s">
        <v>550</v>
      </c>
      <c r="B583" s="11">
        <v>0</v>
      </c>
    </row>
    <row r="584" customHeight="1" spans="1:2">
      <c r="A584" s="27" t="s">
        <v>551</v>
      </c>
      <c r="B584" s="11">
        <v>0</v>
      </c>
    </row>
    <row r="585" customHeight="1" spans="1:2">
      <c r="A585" s="27" t="s">
        <v>552</v>
      </c>
      <c r="B585" s="11">
        <v>0</v>
      </c>
    </row>
    <row r="586" customHeight="1" spans="1:2">
      <c r="A586" s="27" t="s">
        <v>553</v>
      </c>
      <c r="B586" s="11">
        <v>71</v>
      </c>
    </row>
    <row r="587" customHeight="1" spans="1:2">
      <c r="A587" s="27" t="s">
        <v>554</v>
      </c>
      <c r="B587" s="11">
        <v>321</v>
      </c>
    </row>
    <row r="588" customHeight="1" spans="1:2">
      <c r="A588" s="27" t="s">
        <v>555</v>
      </c>
      <c r="B588" s="11">
        <v>0</v>
      </c>
    </row>
    <row r="589" customHeight="1" spans="1:2">
      <c r="A589" s="27" t="s">
        <v>556</v>
      </c>
      <c r="B589" s="11">
        <v>0</v>
      </c>
    </row>
    <row r="590" customHeight="1" spans="1:2">
      <c r="A590" s="27" t="s">
        <v>557</v>
      </c>
      <c r="B590" s="11">
        <v>0</v>
      </c>
    </row>
    <row r="591" customHeight="1" spans="1:2">
      <c r="A591" s="27" t="s">
        <v>558</v>
      </c>
      <c r="B591" s="11">
        <v>118</v>
      </c>
    </row>
    <row r="592" customHeight="1" spans="1:2">
      <c r="A592" s="27" t="s">
        <v>559</v>
      </c>
      <c r="B592" s="11">
        <v>0</v>
      </c>
    </row>
    <row r="593" customHeight="1" spans="1:2">
      <c r="A593" s="27" t="s">
        <v>560</v>
      </c>
      <c r="B593" s="11">
        <v>9</v>
      </c>
    </row>
    <row r="594" customHeight="1" spans="1:2">
      <c r="A594" s="27" t="s">
        <v>561</v>
      </c>
      <c r="B594" s="11">
        <v>0</v>
      </c>
    </row>
    <row r="595" customHeight="1" spans="1:2">
      <c r="A595" s="27" t="s">
        <v>562</v>
      </c>
      <c r="B595" s="11">
        <v>0</v>
      </c>
    </row>
    <row r="596" customHeight="1" spans="1:2">
      <c r="A596" s="27" t="s">
        <v>563</v>
      </c>
      <c r="B596" s="11">
        <v>0</v>
      </c>
    </row>
    <row r="597" customHeight="1" spans="1:2">
      <c r="A597" s="27" t="s">
        <v>564</v>
      </c>
      <c r="B597" s="11">
        <v>0</v>
      </c>
    </row>
    <row r="598" customHeight="1" spans="1:2">
      <c r="A598" s="27" t="s">
        <v>565</v>
      </c>
      <c r="B598" s="11">
        <v>0</v>
      </c>
    </row>
    <row r="599" customHeight="1" spans="1:2">
      <c r="A599" s="27" t="s">
        <v>566</v>
      </c>
      <c r="B599" s="11">
        <v>242</v>
      </c>
    </row>
    <row r="600" customHeight="1" spans="1:2">
      <c r="A600" s="27" t="s">
        <v>567</v>
      </c>
      <c r="B600" s="11">
        <v>0</v>
      </c>
    </row>
    <row r="601" customHeight="1" spans="1:2">
      <c r="A601" s="27" t="s">
        <v>568</v>
      </c>
      <c r="B601" s="11">
        <v>866</v>
      </c>
    </row>
    <row r="602" customHeight="1" spans="1:2">
      <c r="A602" s="27" t="s">
        <v>569</v>
      </c>
      <c r="B602" s="11">
        <v>11</v>
      </c>
    </row>
    <row r="603" customHeight="1" spans="1:2">
      <c r="A603" s="27" t="s">
        <v>570</v>
      </c>
      <c r="B603" s="11">
        <v>0</v>
      </c>
    </row>
    <row r="604" customHeight="1" spans="1:2">
      <c r="A604" s="27" t="s">
        <v>571</v>
      </c>
      <c r="B604" s="11">
        <v>0</v>
      </c>
    </row>
    <row r="605" customHeight="1" spans="1:2">
      <c r="A605" s="27" t="s">
        <v>572</v>
      </c>
      <c r="B605" s="11">
        <v>0</v>
      </c>
    </row>
    <row r="606" customHeight="1" spans="1:2">
      <c r="A606" s="27" t="s">
        <v>573</v>
      </c>
      <c r="B606" s="11">
        <v>9940</v>
      </c>
    </row>
    <row r="607" customHeight="1" spans="1:2">
      <c r="A607" s="26" t="s">
        <v>574</v>
      </c>
      <c r="B607" s="11">
        <f>SUM(B608:B611)</f>
        <v>0</v>
      </c>
    </row>
    <row r="608" customHeight="1" spans="1:2">
      <c r="A608" s="27" t="s">
        <v>575</v>
      </c>
      <c r="B608" s="11">
        <v>0</v>
      </c>
    </row>
    <row r="609" customHeight="1" spans="1:2">
      <c r="A609" s="27" t="s">
        <v>576</v>
      </c>
      <c r="B609" s="11">
        <v>0</v>
      </c>
    </row>
    <row r="610" customHeight="1" spans="1:2">
      <c r="A610" s="27" t="s">
        <v>577</v>
      </c>
      <c r="B610" s="11">
        <v>0</v>
      </c>
    </row>
    <row r="611" customHeight="1" spans="1:2">
      <c r="A611" s="27" t="s">
        <v>578</v>
      </c>
      <c r="B611" s="11">
        <v>0</v>
      </c>
    </row>
    <row r="612" customHeight="1" spans="1:2">
      <c r="A612" s="26" t="s">
        <v>579</v>
      </c>
      <c r="B612" s="11">
        <v>0</v>
      </c>
    </row>
    <row r="613" customHeight="1" spans="1:2">
      <c r="A613" s="26" t="s">
        <v>580</v>
      </c>
      <c r="B613" s="11">
        <v>0</v>
      </c>
    </row>
    <row r="614" customHeight="1" spans="1:2">
      <c r="A614" s="26" t="s">
        <v>581</v>
      </c>
      <c r="B614" s="11">
        <f>SUM(B615,B619,B622,B624,B626,B627,B631,B632)</f>
        <v>10</v>
      </c>
    </row>
    <row r="615" customHeight="1" spans="1:2">
      <c r="A615" s="26" t="s">
        <v>582</v>
      </c>
      <c r="B615" s="11">
        <f>SUM(B616:B618)</f>
        <v>10</v>
      </c>
    </row>
    <row r="616" customHeight="1" spans="1:2">
      <c r="A616" s="27" t="s">
        <v>583</v>
      </c>
      <c r="B616" s="11">
        <v>0</v>
      </c>
    </row>
    <row r="617" customHeight="1" spans="1:2">
      <c r="A617" s="27" t="s">
        <v>584</v>
      </c>
      <c r="B617" s="11">
        <v>0</v>
      </c>
    </row>
    <row r="618" customHeight="1" spans="1:2">
      <c r="A618" s="27" t="s">
        <v>585</v>
      </c>
      <c r="B618" s="11">
        <v>10</v>
      </c>
    </row>
    <row r="619" customHeight="1" spans="1:2">
      <c r="A619" s="26" t="s">
        <v>586</v>
      </c>
      <c r="B619" s="11">
        <f>SUM(B620:B621)</f>
        <v>0</v>
      </c>
    </row>
    <row r="620" customHeight="1" spans="1:2">
      <c r="A620" s="27" t="s">
        <v>587</v>
      </c>
      <c r="B620" s="11">
        <v>0</v>
      </c>
    </row>
    <row r="621" customHeight="1" spans="1:2">
      <c r="A621" s="27" t="s">
        <v>588</v>
      </c>
      <c r="B621" s="11">
        <v>0</v>
      </c>
    </row>
    <row r="622" customHeight="1" spans="1:2">
      <c r="A622" s="26" t="s">
        <v>589</v>
      </c>
      <c r="B622" s="11">
        <f>B623</f>
        <v>0</v>
      </c>
    </row>
    <row r="623" customHeight="1" spans="1:2">
      <c r="A623" s="27" t="s">
        <v>590</v>
      </c>
      <c r="B623" s="11">
        <v>0</v>
      </c>
    </row>
    <row r="624" customHeight="1" spans="1:2">
      <c r="A624" s="26" t="s">
        <v>591</v>
      </c>
      <c r="B624" s="11">
        <f>B625</f>
        <v>0</v>
      </c>
    </row>
    <row r="625" customHeight="1" spans="1:2">
      <c r="A625" s="27" t="s">
        <v>592</v>
      </c>
      <c r="B625" s="11">
        <v>0</v>
      </c>
    </row>
    <row r="626" customHeight="1" spans="1:2">
      <c r="A626" s="26" t="s">
        <v>593</v>
      </c>
      <c r="B626" s="11">
        <v>0</v>
      </c>
    </row>
    <row r="627" customHeight="1" spans="1:2">
      <c r="A627" s="26" t="s">
        <v>594</v>
      </c>
      <c r="B627" s="11">
        <f>SUM(B628:B630)</f>
        <v>0</v>
      </c>
    </row>
    <row r="628" customHeight="1" spans="1:2">
      <c r="A628" s="27" t="s">
        <v>595</v>
      </c>
      <c r="B628" s="11">
        <v>0</v>
      </c>
    </row>
    <row r="629" customHeight="1" spans="1:2">
      <c r="A629" s="27" t="s">
        <v>596</v>
      </c>
      <c r="B629" s="11">
        <v>0</v>
      </c>
    </row>
    <row r="630" customHeight="1" spans="1:2">
      <c r="A630" s="27" t="s">
        <v>597</v>
      </c>
      <c r="B630" s="11">
        <v>0</v>
      </c>
    </row>
    <row r="631" customHeight="1" spans="1:2">
      <c r="A631" s="26" t="s">
        <v>598</v>
      </c>
      <c r="B631" s="11">
        <v>0</v>
      </c>
    </row>
    <row r="632" customHeight="1" spans="1:2">
      <c r="A632" s="26" t="s">
        <v>599</v>
      </c>
      <c r="B632" s="11">
        <v>0</v>
      </c>
    </row>
    <row r="633" customHeight="1" spans="1:2">
      <c r="A633" s="26" t="s">
        <v>600</v>
      </c>
      <c r="B633" s="11">
        <f>SUM(B634,B637,B644:B646,B651,B657:B658,B661,B662,B665:B668,B673:B677,B680:B681,B685)</f>
        <v>36191</v>
      </c>
    </row>
    <row r="634" customHeight="1" spans="1:2">
      <c r="A634" s="26" t="s">
        <v>601</v>
      </c>
      <c r="B634" s="11">
        <f>SUM(B635:B636)</f>
        <v>0</v>
      </c>
    </row>
    <row r="635" customHeight="1" spans="1:2">
      <c r="A635" s="27" t="s">
        <v>602</v>
      </c>
      <c r="B635" s="11">
        <v>0</v>
      </c>
    </row>
    <row r="636" customHeight="1" spans="1:2">
      <c r="A636" s="27" t="s">
        <v>603</v>
      </c>
      <c r="B636" s="11">
        <v>0</v>
      </c>
    </row>
    <row r="637" customHeight="1" spans="1:2">
      <c r="A637" s="26" t="s">
        <v>604</v>
      </c>
      <c r="B637" s="11">
        <f>SUM(B638:B643)</f>
        <v>0</v>
      </c>
    </row>
    <row r="638" customHeight="1" spans="1:2">
      <c r="A638" s="27" t="s">
        <v>605</v>
      </c>
      <c r="B638" s="11">
        <v>0</v>
      </c>
    </row>
    <row r="639" customHeight="1" spans="1:2">
      <c r="A639" s="27" t="s">
        <v>606</v>
      </c>
      <c r="B639" s="11">
        <v>0</v>
      </c>
    </row>
    <row r="640" customHeight="1" spans="1:2">
      <c r="A640" s="27" t="s">
        <v>607</v>
      </c>
      <c r="B640" s="11">
        <v>0</v>
      </c>
    </row>
    <row r="641" customHeight="1" spans="1:2">
      <c r="A641" s="27" t="s">
        <v>608</v>
      </c>
      <c r="B641" s="11">
        <v>0</v>
      </c>
    </row>
    <row r="642" customHeight="1" spans="1:2">
      <c r="A642" s="27" t="s">
        <v>609</v>
      </c>
      <c r="B642" s="11">
        <v>0</v>
      </c>
    </row>
    <row r="643" customHeight="1" spans="1:2">
      <c r="A643" s="27" t="s">
        <v>610</v>
      </c>
      <c r="B643" s="11">
        <v>0</v>
      </c>
    </row>
    <row r="644" customHeight="1" spans="1:2">
      <c r="A644" s="26" t="s">
        <v>611</v>
      </c>
      <c r="B644" s="11">
        <v>0</v>
      </c>
    </row>
    <row r="645" customHeight="1" spans="1:2">
      <c r="A645" s="26" t="s">
        <v>612</v>
      </c>
      <c r="B645" s="11">
        <v>0</v>
      </c>
    </row>
    <row r="646" customHeight="1" spans="1:2">
      <c r="A646" s="26" t="s">
        <v>613</v>
      </c>
      <c r="B646" s="11">
        <f>SUM(B647:B650)</f>
        <v>1474</v>
      </c>
    </row>
    <row r="647" customHeight="1" spans="1:2">
      <c r="A647" s="27" t="s">
        <v>614</v>
      </c>
      <c r="B647" s="11">
        <v>1270</v>
      </c>
    </row>
    <row r="648" ht="17.25" customHeight="1" spans="1:2">
      <c r="A648" s="27" t="s">
        <v>615</v>
      </c>
      <c r="B648" s="11">
        <v>1</v>
      </c>
    </row>
    <row r="649" customHeight="1" spans="1:2">
      <c r="A649" s="27" t="s">
        <v>616</v>
      </c>
      <c r="B649" s="11">
        <v>0</v>
      </c>
    </row>
    <row r="650" customHeight="1" spans="1:2">
      <c r="A650" s="27" t="s">
        <v>617</v>
      </c>
      <c r="B650" s="11">
        <v>203</v>
      </c>
    </row>
    <row r="651" customHeight="1" spans="1:2">
      <c r="A651" s="26" t="s">
        <v>618</v>
      </c>
      <c r="B651" s="11">
        <f>SUM(B652:B656)</f>
        <v>17451</v>
      </c>
    </row>
    <row r="652" customHeight="1" spans="1:2">
      <c r="A652" s="27" t="s">
        <v>619</v>
      </c>
      <c r="B652" s="11">
        <v>4105</v>
      </c>
    </row>
    <row r="653" customHeight="1" spans="1:2">
      <c r="A653" s="27" t="s">
        <v>620</v>
      </c>
      <c r="B653" s="11">
        <v>12626</v>
      </c>
    </row>
    <row r="654" customHeight="1" spans="1:2">
      <c r="A654" s="27" t="s">
        <v>621</v>
      </c>
      <c r="B654" s="11">
        <v>117</v>
      </c>
    </row>
    <row r="655" customHeight="1" spans="1:2">
      <c r="A655" s="27" t="s">
        <v>622</v>
      </c>
      <c r="B655" s="11">
        <v>601</v>
      </c>
    </row>
    <row r="656" customHeight="1" spans="1:2">
      <c r="A656" s="27" t="s">
        <v>623</v>
      </c>
      <c r="B656" s="11">
        <v>2</v>
      </c>
    </row>
    <row r="657" customHeight="1" spans="1:2">
      <c r="A657" s="26" t="s">
        <v>624</v>
      </c>
      <c r="B657" s="11">
        <v>282</v>
      </c>
    </row>
    <row r="658" customHeight="1" spans="1:2">
      <c r="A658" s="26" t="s">
        <v>625</v>
      </c>
      <c r="B658" s="11">
        <f>SUM(B659:B660)</f>
        <v>0</v>
      </c>
    </row>
    <row r="659" customHeight="1" spans="1:2">
      <c r="A659" s="27" t="s">
        <v>626</v>
      </c>
      <c r="B659" s="11">
        <v>0</v>
      </c>
    </row>
    <row r="660" customHeight="1" spans="1:2">
      <c r="A660" s="27" t="s">
        <v>627</v>
      </c>
      <c r="B660" s="11">
        <v>0</v>
      </c>
    </row>
    <row r="661" customHeight="1" spans="1:2">
      <c r="A661" s="26" t="s">
        <v>628</v>
      </c>
      <c r="B661" s="11">
        <v>0</v>
      </c>
    </row>
    <row r="662" customHeight="1" spans="1:2">
      <c r="A662" s="26" t="s">
        <v>629</v>
      </c>
      <c r="B662" s="11">
        <f>SUM(B663:B664)</f>
        <v>0</v>
      </c>
    </row>
    <row r="663" customHeight="1" spans="1:2">
      <c r="A663" s="27" t="s">
        <v>630</v>
      </c>
      <c r="B663" s="11">
        <v>0</v>
      </c>
    </row>
    <row r="664" customHeight="1" spans="1:2">
      <c r="A664" s="27" t="s">
        <v>631</v>
      </c>
      <c r="B664" s="11">
        <v>0</v>
      </c>
    </row>
    <row r="665" customHeight="1" spans="1:2">
      <c r="A665" s="26" t="s">
        <v>632</v>
      </c>
      <c r="B665" s="11">
        <v>0</v>
      </c>
    </row>
    <row r="666" customHeight="1" spans="1:2">
      <c r="A666" s="26" t="s">
        <v>633</v>
      </c>
      <c r="B666" s="11">
        <v>0</v>
      </c>
    </row>
    <row r="667" customHeight="1" spans="1:2">
      <c r="A667" s="26" t="s">
        <v>634</v>
      </c>
      <c r="B667" s="11">
        <v>0</v>
      </c>
    </row>
    <row r="668" customHeight="1" spans="1:2">
      <c r="A668" s="26" t="s">
        <v>635</v>
      </c>
      <c r="B668" s="11">
        <f>SUM(B669:B672)</f>
        <v>1904</v>
      </c>
    </row>
    <row r="669" customHeight="1" spans="1:2">
      <c r="A669" s="27" t="s">
        <v>636</v>
      </c>
      <c r="B669" s="11">
        <v>0</v>
      </c>
    </row>
    <row r="670" customHeight="1" spans="1:2">
      <c r="A670" s="27" t="s">
        <v>637</v>
      </c>
      <c r="B670" s="11">
        <v>23</v>
      </c>
    </row>
    <row r="671" customHeight="1" spans="1:2">
      <c r="A671" s="27" t="s">
        <v>638</v>
      </c>
      <c r="B671" s="11">
        <v>1881</v>
      </c>
    </row>
    <row r="672" customHeight="1" spans="1:2">
      <c r="A672" s="27" t="s">
        <v>639</v>
      </c>
      <c r="B672" s="11">
        <v>0</v>
      </c>
    </row>
    <row r="673" customHeight="1" spans="1:2">
      <c r="A673" s="26" t="s">
        <v>640</v>
      </c>
      <c r="B673" s="11">
        <v>0</v>
      </c>
    </row>
    <row r="674" customHeight="1" spans="1:2">
      <c r="A674" s="26" t="s">
        <v>641</v>
      </c>
      <c r="B674" s="11">
        <v>0</v>
      </c>
    </row>
    <row r="675" customHeight="1" spans="1:2">
      <c r="A675" s="26" t="s">
        <v>642</v>
      </c>
      <c r="B675" s="11">
        <v>0</v>
      </c>
    </row>
    <row r="676" customHeight="1" spans="1:2">
      <c r="A676" s="26" t="s">
        <v>643</v>
      </c>
      <c r="B676" s="11">
        <v>0</v>
      </c>
    </row>
    <row r="677" customHeight="1" spans="1:2">
      <c r="A677" s="26" t="s">
        <v>644</v>
      </c>
      <c r="B677" s="11">
        <f>SUM(B678:B679)</f>
        <v>6113</v>
      </c>
    </row>
    <row r="678" customHeight="1" spans="1:2">
      <c r="A678" s="27" t="s">
        <v>645</v>
      </c>
      <c r="B678" s="11">
        <v>0</v>
      </c>
    </row>
    <row r="679" customHeight="1" spans="1:2">
      <c r="A679" s="27" t="s">
        <v>646</v>
      </c>
      <c r="B679" s="11">
        <v>6113</v>
      </c>
    </row>
    <row r="680" customHeight="1" spans="1:2">
      <c r="A680" s="26" t="s">
        <v>647</v>
      </c>
      <c r="B680" s="11">
        <v>0</v>
      </c>
    </row>
    <row r="681" customHeight="1" spans="1:2">
      <c r="A681" s="26" t="s">
        <v>648</v>
      </c>
      <c r="B681" s="11">
        <f>SUM(B682:B684)</f>
        <v>0</v>
      </c>
    </row>
    <row r="682" customHeight="1" spans="1:2">
      <c r="A682" s="27" t="s">
        <v>649</v>
      </c>
      <c r="B682" s="11">
        <v>0</v>
      </c>
    </row>
    <row r="683" customHeight="1" spans="1:2">
      <c r="A683" s="27" t="s">
        <v>650</v>
      </c>
      <c r="B683" s="11">
        <v>0</v>
      </c>
    </row>
    <row r="684" customHeight="1" spans="1:2">
      <c r="A684" s="27" t="s">
        <v>651</v>
      </c>
      <c r="B684" s="11">
        <v>0</v>
      </c>
    </row>
    <row r="685" customHeight="1" spans="1:2">
      <c r="A685" s="26" t="s">
        <v>652</v>
      </c>
      <c r="B685" s="11">
        <v>8967</v>
      </c>
    </row>
    <row r="686" customHeight="1" spans="1:2">
      <c r="A686" s="26" t="s">
        <v>653</v>
      </c>
      <c r="B686" s="11">
        <f>SUM(B687:B688)</f>
        <v>56</v>
      </c>
    </row>
    <row r="687" customHeight="1" spans="1:2">
      <c r="A687" s="26" t="s">
        <v>654</v>
      </c>
      <c r="B687" s="11">
        <v>0</v>
      </c>
    </row>
    <row r="688" customHeight="1" spans="1:2">
      <c r="A688" s="26" t="s">
        <v>655</v>
      </c>
      <c r="B688" s="11">
        <v>56</v>
      </c>
    </row>
    <row r="689" customHeight="1" spans="1:2">
      <c r="A689" s="26" t="s">
        <v>656</v>
      </c>
      <c r="B689" s="11">
        <f>SUM(B690:B694)</f>
        <v>18346</v>
      </c>
    </row>
    <row r="690" customHeight="1" spans="1:2">
      <c r="A690" s="26" t="s">
        <v>657</v>
      </c>
      <c r="B690" s="11">
        <v>0</v>
      </c>
    </row>
    <row r="691" customHeight="1" spans="1:2">
      <c r="A691" s="26" t="s">
        <v>658</v>
      </c>
      <c r="B691" s="11">
        <v>17267</v>
      </c>
    </row>
    <row r="692" customHeight="1" spans="1:2">
      <c r="A692" s="26" t="s">
        <v>659</v>
      </c>
      <c r="B692" s="11">
        <v>1079</v>
      </c>
    </row>
    <row r="693" customHeight="1" spans="1:2">
      <c r="A693" s="26" t="s">
        <v>660</v>
      </c>
      <c r="B693" s="11">
        <v>0</v>
      </c>
    </row>
    <row r="694" customHeight="1" spans="1:2">
      <c r="A694" s="26" t="s">
        <v>661</v>
      </c>
      <c r="B694" s="11">
        <v>0</v>
      </c>
    </row>
    <row r="695" customHeight="1" spans="1:2">
      <c r="A695" s="26" t="s">
        <v>662</v>
      </c>
      <c r="B695" s="11">
        <f>SUM(B696:B703)</f>
        <v>2089</v>
      </c>
    </row>
    <row r="696" customHeight="1" spans="1:2">
      <c r="A696" s="26" t="s">
        <v>663</v>
      </c>
      <c r="B696" s="11">
        <v>0</v>
      </c>
    </row>
    <row r="697" customHeight="1" spans="1:2">
      <c r="A697" s="26" t="s">
        <v>664</v>
      </c>
      <c r="B697" s="11">
        <v>0</v>
      </c>
    </row>
    <row r="698" customHeight="1" spans="1:2">
      <c r="A698" s="26" t="s">
        <v>665</v>
      </c>
      <c r="B698" s="11">
        <v>0</v>
      </c>
    </row>
    <row r="699" customHeight="1" spans="1:2">
      <c r="A699" s="26" t="s">
        <v>666</v>
      </c>
      <c r="B699" s="11">
        <v>0</v>
      </c>
    </row>
    <row r="700" customHeight="1" spans="1:2">
      <c r="A700" s="26" t="s">
        <v>667</v>
      </c>
      <c r="B700" s="28">
        <v>0</v>
      </c>
    </row>
    <row r="701" customHeight="1" spans="1:2">
      <c r="A701" s="26" t="s">
        <v>668</v>
      </c>
      <c r="B701" s="11">
        <v>0</v>
      </c>
    </row>
    <row r="702" customHeight="1" spans="1:2">
      <c r="A702" s="26" t="s">
        <v>669</v>
      </c>
      <c r="B702" s="31">
        <v>0</v>
      </c>
    </row>
    <row r="703" customHeight="1" spans="1:2">
      <c r="A703" s="26" t="s">
        <v>670</v>
      </c>
      <c r="B703" s="11">
        <v>2089</v>
      </c>
    </row>
  </sheetData>
  <mergeCells count="1">
    <mergeCell ref="A1:B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3"/>
  <sheetViews>
    <sheetView showGridLines="0" showZeros="0" workbookViewId="0">
      <selection activeCell="B10" sqref="B10"/>
    </sheetView>
  </sheetViews>
  <sheetFormatPr defaultColWidth="12.1833333333333" defaultRowHeight="17" customHeight="1" outlineLevelCol="1"/>
  <cols>
    <col min="1" max="1" width="45.625" style="14" customWidth="1"/>
    <col min="2" max="2" width="25" style="14" customWidth="1"/>
    <col min="3" max="16383" width="12.1833333333333" style="14" customWidth="1"/>
    <col min="16384" max="16384" width="12.1833333333333" style="8"/>
  </cols>
  <sheetData>
    <row r="1" ht="34" customHeight="1" spans="1:2">
      <c r="A1" s="2" t="s">
        <v>671</v>
      </c>
      <c r="B1" s="2"/>
    </row>
    <row r="2" customHeight="1" spans="1:2">
      <c r="A2" s="33"/>
      <c r="B2" s="34" t="s">
        <v>672</v>
      </c>
    </row>
    <row r="3" customHeight="1" spans="1:2">
      <c r="A3" s="9" t="s">
        <v>2</v>
      </c>
      <c r="B3" s="37" t="s">
        <v>3</v>
      </c>
    </row>
    <row r="4" customHeight="1" spans="1:2">
      <c r="A4" s="25" t="s">
        <v>4</v>
      </c>
      <c r="B4" s="11">
        <f>SUM(B5,B356)</f>
        <v>45238</v>
      </c>
    </row>
    <row r="5" customHeight="1" spans="1:2">
      <c r="A5" s="26" t="s">
        <v>5</v>
      </c>
      <c r="B5" s="11">
        <f>B6+B48+B68+B193+B258+B265+B270+B286+B295+B301+B310+B319+B322+B325+B328+B340+B344+B347+B350+B353</f>
        <v>5313</v>
      </c>
    </row>
    <row r="6" customHeight="1" spans="1:2">
      <c r="A6" s="26" t="s">
        <v>6</v>
      </c>
      <c r="B6" s="28">
        <f>SUM(B7,B41,B45)</f>
        <v>0</v>
      </c>
    </row>
    <row r="7" customHeight="1" spans="1:2">
      <c r="A7" s="26" t="s">
        <v>7</v>
      </c>
      <c r="B7" s="11">
        <f>SUM(B8:B40)</f>
        <v>0</v>
      </c>
    </row>
    <row r="8" customHeight="1" spans="1:2">
      <c r="A8" s="27" t="s">
        <v>8</v>
      </c>
      <c r="B8" s="38">
        <v>0</v>
      </c>
    </row>
    <row r="9" customHeight="1" spans="1:2">
      <c r="A9" s="27" t="s">
        <v>9</v>
      </c>
      <c r="B9" s="11">
        <v>0</v>
      </c>
    </row>
    <row r="10" customHeight="1" spans="1:2">
      <c r="A10" s="27" t="s">
        <v>10</v>
      </c>
      <c r="B10" s="31">
        <v>0</v>
      </c>
    </row>
    <row r="11" customHeight="1" spans="1:2">
      <c r="A11" s="27" t="s">
        <v>11</v>
      </c>
      <c r="B11" s="11">
        <v>0</v>
      </c>
    </row>
    <row r="12" customHeight="1" spans="1:2">
      <c r="A12" s="27" t="s">
        <v>12</v>
      </c>
      <c r="B12" s="11">
        <v>0</v>
      </c>
    </row>
    <row r="13" customHeight="1" spans="1:2">
      <c r="A13" s="27" t="s">
        <v>13</v>
      </c>
      <c r="B13" s="11">
        <v>0</v>
      </c>
    </row>
    <row r="14" customHeight="1" spans="1:2">
      <c r="A14" s="27" t="s">
        <v>14</v>
      </c>
      <c r="B14" s="28">
        <v>0</v>
      </c>
    </row>
    <row r="15" customHeight="1" spans="1:2">
      <c r="A15" s="27" t="s">
        <v>15</v>
      </c>
      <c r="B15" s="11">
        <v>0</v>
      </c>
    </row>
    <row r="16" customHeight="1" spans="1:2">
      <c r="A16" s="27" t="s">
        <v>16</v>
      </c>
      <c r="B16" s="31">
        <v>0</v>
      </c>
    </row>
    <row r="17" customHeight="1" spans="1:2">
      <c r="A17" s="27" t="s">
        <v>17</v>
      </c>
      <c r="B17" s="11">
        <v>0</v>
      </c>
    </row>
    <row r="18" customHeight="1" spans="1:2">
      <c r="A18" s="27" t="s">
        <v>18</v>
      </c>
      <c r="B18" s="11">
        <v>0</v>
      </c>
    </row>
    <row r="19" customHeight="1" spans="1:2">
      <c r="A19" s="27" t="s">
        <v>19</v>
      </c>
      <c r="B19" s="11">
        <v>0</v>
      </c>
    </row>
    <row r="20" customHeight="1" spans="1:2">
      <c r="A20" s="27" t="s">
        <v>20</v>
      </c>
      <c r="B20" s="11">
        <v>0</v>
      </c>
    </row>
    <row r="21" customHeight="1" spans="1:2">
      <c r="A21" s="27" t="s">
        <v>21</v>
      </c>
      <c r="B21" s="11">
        <v>0</v>
      </c>
    </row>
    <row r="22" customHeight="1" spans="1:2">
      <c r="A22" s="27" t="s">
        <v>22</v>
      </c>
      <c r="B22" s="11">
        <v>0</v>
      </c>
    </row>
    <row r="23" customHeight="1" spans="1:2">
      <c r="A23" s="27" t="s">
        <v>23</v>
      </c>
      <c r="B23" s="11">
        <v>0</v>
      </c>
    </row>
    <row r="24" customHeight="1" spans="1:2">
      <c r="A24" s="27" t="s">
        <v>24</v>
      </c>
      <c r="B24" s="11">
        <v>0</v>
      </c>
    </row>
    <row r="25" customHeight="1" spans="1:2">
      <c r="A25" s="27" t="s">
        <v>25</v>
      </c>
      <c r="B25" s="11">
        <v>0</v>
      </c>
    </row>
    <row r="26" customHeight="1" spans="1:2">
      <c r="A26" s="27" t="s">
        <v>26</v>
      </c>
      <c r="B26" s="11">
        <v>0</v>
      </c>
    </row>
    <row r="27" customHeight="1" spans="1:2">
      <c r="A27" s="27" t="s">
        <v>27</v>
      </c>
      <c r="B27" s="11">
        <v>0</v>
      </c>
    </row>
    <row r="28" customHeight="1" spans="1:2">
      <c r="A28" s="27" t="s">
        <v>28</v>
      </c>
      <c r="B28" s="11">
        <v>0</v>
      </c>
    </row>
    <row r="29" customHeight="1" spans="1:2">
      <c r="A29" s="27" t="s">
        <v>29</v>
      </c>
      <c r="B29" s="11">
        <v>0</v>
      </c>
    </row>
    <row r="30" ht="17.25" customHeight="1" spans="1:2">
      <c r="A30" s="27" t="s">
        <v>30</v>
      </c>
      <c r="B30" s="11">
        <v>0</v>
      </c>
    </row>
    <row r="31" customHeight="1" spans="1:2">
      <c r="A31" s="27" t="s">
        <v>31</v>
      </c>
      <c r="B31" s="11">
        <v>0</v>
      </c>
    </row>
    <row r="32" customHeight="1" spans="1:2">
      <c r="A32" s="27" t="s">
        <v>32</v>
      </c>
      <c r="B32" s="11">
        <v>0</v>
      </c>
    </row>
    <row r="33" customHeight="1" spans="1:2">
      <c r="A33" s="27" t="s">
        <v>33</v>
      </c>
      <c r="B33" s="11">
        <v>0</v>
      </c>
    </row>
    <row r="34" customHeight="1" spans="1:2">
      <c r="A34" s="27" t="s">
        <v>34</v>
      </c>
      <c r="B34" s="11">
        <v>0</v>
      </c>
    </row>
    <row r="35" customHeight="1" spans="1:2">
      <c r="A35" s="27" t="s">
        <v>35</v>
      </c>
      <c r="B35" s="11">
        <v>0</v>
      </c>
    </row>
    <row r="36" customHeight="1" spans="1:2">
      <c r="A36" s="27" t="s">
        <v>36</v>
      </c>
      <c r="B36" s="11">
        <v>0</v>
      </c>
    </row>
    <row r="37" customHeight="1" spans="1:2">
      <c r="A37" s="27" t="s">
        <v>37</v>
      </c>
      <c r="B37" s="11">
        <v>0</v>
      </c>
    </row>
    <row r="38" customHeight="1" spans="1:2">
      <c r="A38" s="27" t="s">
        <v>38</v>
      </c>
      <c r="B38" s="11">
        <v>0</v>
      </c>
    </row>
    <row r="39" customHeight="1" spans="1:2">
      <c r="A39" s="27" t="s">
        <v>39</v>
      </c>
      <c r="B39" s="11">
        <v>0</v>
      </c>
    </row>
    <row r="40" customHeight="1" spans="1:2">
      <c r="A40" s="27" t="s">
        <v>40</v>
      </c>
      <c r="B40" s="11">
        <v>0</v>
      </c>
    </row>
    <row r="41" customHeight="1" spans="1:2">
      <c r="A41" s="26" t="s">
        <v>41</v>
      </c>
      <c r="B41" s="11">
        <f>SUM(B42:B44)</f>
        <v>0</v>
      </c>
    </row>
    <row r="42" customHeight="1" spans="1:2">
      <c r="A42" s="27" t="s">
        <v>42</v>
      </c>
      <c r="B42" s="11">
        <v>0</v>
      </c>
    </row>
    <row r="43" customHeight="1" spans="1:2">
      <c r="A43" s="27" t="s">
        <v>43</v>
      </c>
      <c r="B43" s="11">
        <v>0</v>
      </c>
    </row>
    <row r="44" customHeight="1" spans="1:2">
      <c r="A44" s="27" t="s">
        <v>44</v>
      </c>
      <c r="B44" s="11">
        <v>0</v>
      </c>
    </row>
    <row r="45" customHeight="1" spans="1:2">
      <c r="A45" s="26" t="s">
        <v>45</v>
      </c>
      <c r="B45" s="11">
        <f>B46+B47</f>
        <v>0</v>
      </c>
    </row>
    <row r="46" customHeight="1" spans="1:2">
      <c r="A46" s="27" t="s">
        <v>46</v>
      </c>
      <c r="B46" s="11">
        <v>0</v>
      </c>
    </row>
    <row r="47" customHeight="1" spans="1:2">
      <c r="A47" s="27" t="s">
        <v>47</v>
      </c>
      <c r="B47" s="11">
        <v>0</v>
      </c>
    </row>
    <row r="48" customHeight="1" spans="1:2">
      <c r="A48" s="26" t="s">
        <v>48</v>
      </c>
      <c r="B48" s="11">
        <f>SUM(B49,B61,B67)</f>
        <v>0</v>
      </c>
    </row>
    <row r="49" customHeight="1" spans="1:2">
      <c r="A49" s="26" t="s">
        <v>49</v>
      </c>
      <c r="B49" s="11">
        <f>SUM(B50:B60)</f>
        <v>0</v>
      </c>
    </row>
    <row r="50" customHeight="1" spans="1:2">
      <c r="A50" s="27" t="s">
        <v>50</v>
      </c>
      <c r="B50" s="11">
        <v>0</v>
      </c>
    </row>
    <row r="51" customHeight="1" spans="1:2">
      <c r="A51" s="27" t="s">
        <v>51</v>
      </c>
      <c r="B51" s="11">
        <v>0</v>
      </c>
    </row>
    <row r="52" customHeight="1" spans="1:2">
      <c r="A52" s="27" t="s">
        <v>52</v>
      </c>
      <c r="B52" s="11">
        <v>0</v>
      </c>
    </row>
    <row r="53" customHeight="1" spans="1:2">
      <c r="A53" s="27" t="s">
        <v>53</v>
      </c>
      <c r="B53" s="11">
        <v>0</v>
      </c>
    </row>
    <row r="54" customHeight="1" spans="1:2">
      <c r="A54" s="27" t="s">
        <v>54</v>
      </c>
      <c r="B54" s="11">
        <v>0</v>
      </c>
    </row>
    <row r="55" customHeight="1" spans="1:2">
      <c r="A55" s="27" t="s">
        <v>55</v>
      </c>
      <c r="B55" s="11">
        <v>0</v>
      </c>
    </row>
    <row r="56" customHeight="1" spans="1:2">
      <c r="A56" s="27" t="s">
        <v>56</v>
      </c>
      <c r="B56" s="11">
        <v>0</v>
      </c>
    </row>
    <row r="57" customHeight="1" spans="1:2">
      <c r="A57" s="27" t="s">
        <v>57</v>
      </c>
      <c r="B57" s="11">
        <v>0</v>
      </c>
    </row>
    <row r="58" customHeight="1" spans="1:2">
      <c r="A58" s="27" t="s">
        <v>58</v>
      </c>
      <c r="B58" s="11">
        <v>0</v>
      </c>
    </row>
    <row r="59" customHeight="1" spans="1:2">
      <c r="A59" s="27" t="s">
        <v>59</v>
      </c>
      <c r="B59" s="11">
        <v>0</v>
      </c>
    </row>
    <row r="60" customHeight="1" spans="1:2">
      <c r="A60" s="27" t="s">
        <v>60</v>
      </c>
      <c r="B60" s="11">
        <v>0</v>
      </c>
    </row>
    <row r="61" customHeight="1" spans="1:2">
      <c r="A61" s="26" t="s">
        <v>61</v>
      </c>
      <c r="B61" s="11">
        <f>SUM(B62:B66)</f>
        <v>0</v>
      </c>
    </row>
    <row r="62" customHeight="1" spans="1:2">
      <c r="A62" s="27" t="s">
        <v>62</v>
      </c>
      <c r="B62" s="11">
        <v>0</v>
      </c>
    </row>
    <row r="63" customHeight="1" spans="1:2">
      <c r="A63" s="27" t="s">
        <v>63</v>
      </c>
      <c r="B63" s="11">
        <v>0</v>
      </c>
    </row>
    <row r="64" customHeight="1" spans="1:2">
      <c r="A64" s="27" t="s">
        <v>64</v>
      </c>
      <c r="B64" s="11">
        <v>0</v>
      </c>
    </row>
    <row r="65" customHeight="1" spans="1:2">
      <c r="A65" s="27" t="s">
        <v>65</v>
      </c>
      <c r="B65" s="11">
        <v>0</v>
      </c>
    </row>
    <row r="66" customHeight="1" spans="1:2">
      <c r="A66" s="27" t="s">
        <v>66</v>
      </c>
      <c r="B66" s="11">
        <v>0</v>
      </c>
    </row>
    <row r="67" customHeight="1" spans="1:2">
      <c r="A67" s="26" t="s">
        <v>67</v>
      </c>
      <c r="B67" s="11">
        <v>0</v>
      </c>
    </row>
    <row r="68" customHeight="1" spans="1:2">
      <c r="A68" s="26" t="s">
        <v>68</v>
      </c>
      <c r="B68" s="11">
        <f>SUM(B69:B85,B89:B94,B98,B103:B104,B108:B114,B131:B132,B135:B137,B142,B147,B152,B157,B162,B167,B172,B177,B182,B187,B191,B192)</f>
        <v>0</v>
      </c>
    </row>
    <row r="69" customHeight="1" spans="1:2">
      <c r="A69" s="26" t="s">
        <v>69</v>
      </c>
      <c r="B69" s="11">
        <v>0</v>
      </c>
    </row>
    <row r="70" customHeight="1" spans="1:2">
      <c r="A70" s="26" t="s">
        <v>70</v>
      </c>
      <c r="B70" s="11">
        <v>0</v>
      </c>
    </row>
    <row r="71" customHeight="1" spans="1:2">
      <c r="A71" s="26" t="s">
        <v>71</v>
      </c>
      <c r="B71" s="11">
        <v>0</v>
      </c>
    </row>
    <row r="72" customHeight="1" spans="1:2">
      <c r="A72" s="26" t="s">
        <v>72</v>
      </c>
      <c r="B72" s="11">
        <v>0</v>
      </c>
    </row>
    <row r="73" customHeight="1" spans="1:2">
      <c r="A73" s="26" t="s">
        <v>73</v>
      </c>
      <c r="B73" s="11">
        <v>0</v>
      </c>
    </row>
    <row r="74" customHeight="1" spans="1:2">
      <c r="A74" s="26" t="s">
        <v>74</v>
      </c>
      <c r="B74" s="11">
        <v>0</v>
      </c>
    </row>
    <row r="75" customHeight="1" spans="1:2">
      <c r="A75" s="26" t="s">
        <v>75</v>
      </c>
      <c r="B75" s="11">
        <v>0</v>
      </c>
    </row>
    <row r="76" customHeight="1" spans="1:2">
      <c r="A76" s="26" t="s">
        <v>76</v>
      </c>
      <c r="B76" s="11">
        <v>0</v>
      </c>
    </row>
    <row r="77" customHeight="1" spans="1:2">
      <c r="A77" s="26" t="s">
        <v>77</v>
      </c>
      <c r="B77" s="11">
        <v>0</v>
      </c>
    </row>
    <row r="78" customHeight="1" spans="1:2">
      <c r="A78" s="26" t="s">
        <v>78</v>
      </c>
      <c r="B78" s="11">
        <v>0</v>
      </c>
    </row>
    <row r="79" customHeight="1" spans="1:2">
      <c r="A79" s="26" t="s">
        <v>79</v>
      </c>
      <c r="B79" s="11">
        <v>0</v>
      </c>
    </row>
    <row r="80" customHeight="1" spans="1:2">
      <c r="A80" s="26" t="s">
        <v>80</v>
      </c>
      <c r="B80" s="11">
        <v>0</v>
      </c>
    </row>
    <row r="81" customHeight="1" spans="1:2">
      <c r="A81" s="26" t="s">
        <v>81</v>
      </c>
      <c r="B81" s="11">
        <v>0</v>
      </c>
    </row>
    <row r="82" customHeight="1" spans="1:2">
      <c r="A82" s="26" t="s">
        <v>82</v>
      </c>
      <c r="B82" s="11">
        <v>0</v>
      </c>
    </row>
    <row r="83" customHeight="1" spans="1:2">
      <c r="A83" s="26" t="s">
        <v>83</v>
      </c>
      <c r="B83" s="11">
        <v>0</v>
      </c>
    </row>
    <row r="84" customHeight="1" spans="1:2">
      <c r="A84" s="26" t="s">
        <v>84</v>
      </c>
      <c r="B84" s="11">
        <v>0</v>
      </c>
    </row>
    <row r="85" customHeight="1" spans="1:2">
      <c r="A85" s="26" t="s">
        <v>85</v>
      </c>
      <c r="B85" s="11">
        <f>SUM(B86:B88)</f>
        <v>0</v>
      </c>
    </row>
    <row r="86" customHeight="1" spans="1:2">
      <c r="A86" s="27" t="s">
        <v>86</v>
      </c>
      <c r="B86" s="11">
        <v>0</v>
      </c>
    </row>
    <row r="87" customHeight="1" spans="1:2">
      <c r="A87" s="27" t="s">
        <v>87</v>
      </c>
      <c r="B87" s="11">
        <v>0</v>
      </c>
    </row>
    <row r="88" customHeight="1" spans="1:2">
      <c r="A88" s="27" t="s">
        <v>88</v>
      </c>
      <c r="B88" s="11">
        <v>0</v>
      </c>
    </row>
    <row r="89" customHeight="1" spans="1:2">
      <c r="A89" s="26" t="s">
        <v>89</v>
      </c>
      <c r="B89" s="11">
        <v>0</v>
      </c>
    </row>
    <row r="90" customHeight="1" spans="1:2">
      <c r="A90" s="26" t="s">
        <v>90</v>
      </c>
      <c r="B90" s="11">
        <v>0</v>
      </c>
    </row>
    <row r="91" customHeight="1" spans="1:2">
      <c r="A91" s="26" t="s">
        <v>91</v>
      </c>
      <c r="B91" s="11">
        <v>0</v>
      </c>
    </row>
    <row r="92" customHeight="1" spans="1:2">
      <c r="A92" s="26" t="s">
        <v>92</v>
      </c>
      <c r="B92" s="11">
        <v>0</v>
      </c>
    </row>
    <row r="93" customHeight="1" spans="1:2">
      <c r="A93" s="26" t="s">
        <v>93</v>
      </c>
      <c r="B93" s="11">
        <v>0</v>
      </c>
    </row>
    <row r="94" customHeight="1" spans="1:2">
      <c r="A94" s="26" t="s">
        <v>94</v>
      </c>
      <c r="B94" s="11">
        <f>SUM(B95:B97)</f>
        <v>0</v>
      </c>
    </row>
    <row r="95" customHeight="1" spans="1:2">
      <c r="A95" s="27" t="s">
        <v>95</v>
      </c>
      <c r="B95" s="11">
        <v>0</v>
      </c>
    </row>
    <row r="96" customHeight="1" spans="1:2">
      <c r="A96" s="27" t="s">
        <v>96</v>
      </c>
      <c r="B96" s="11">
        <v>0</v>
      </c>
    </row>
    <row r="97" customHeight="1" spans="1:2">
      <c r="A97" s="27" t="s">
        <v>97</v>
      </c>
      <c r="B97" s="11">
        <v>0</v>
      </c>
    </row>
    <row r="98" customHeight="1" spans="1:2">
      <c r="A98" s="26" t="s">
        <v>98</v>
      </c>
      <c r="B98" s="11">
        <f>SUM(B99:B102)</f>
        <v>0</v>
      </c>
    </row>
    <row r="99" customHeight="1" spans="1:2">
      <c r="A99" s="27" t="s">
        <v>99</v>
      </c>
      <c r="B99" s="11">
        <v>0</v>
      </c>
    </row>
    <row r="100" customHeight="1" spans="1:2">
      <c r="A100" s="27" t="s">
        <v>100</v>
      </c>
      <c r="B100" s="11">
        <v>0</v>
      </c>
    </row>
    <row r="101" customHeight="1" spans="1:2">
      <c r="A101" s="27" t="s">
        <v>101</v>
      </c>
      <c r="B101" s="11">
        <v>0</v>
      </c>
    </row>
    <row r="102" customHeight="1" spans="1:2">
      <c r="A102" s="27" t="s">
        <v>102</v>
      </c>
      <c r="B102" s="11">
        <v>0</v>
      </c>
    </row>
    <row r="103" customHeight="1" spans="1:2">
      <c r="A103" s="26" t="s">
        <v>103</v>
      </c>
      <c r="B103" s="11">
        <v>0</v>
      </c>
    </row>
    <row r="104" customHeight="1" spans="1:2">
      <c r="A104" s="26" t="s">
        <v>104</v>
      </c>
      <c r="B104" s="11">
        <f>SUM(B105:B107)</f>
        <v>0</v>
      </c>
    </row>
    <row r="105" customHeight="1" spans="1:2">
      <c r="A105" s="27" t="s">
        <v>105</v>
      </c>
      <c r="B105" s="11">
        <v>0</v>
      </c>
    </row>
    <row r="106" customHeight="1" spans="1:2">
      <c r="A106" s="27" t="s">
        <v>106</v>
      </c>
      <c r="B106" s="11">
        <v>0</v>
      </c>
    </row>
    <row r="107" customHeight="1" spans="1:2">
      <c r="A107" s="27" t="s">
        <v>107</v>
      </c>
      <c r="B107" s="11">
        <v>0</v>
      </c>
    </row>
    <row r="108" customHeight="1" spans="1:2">
      <c r="A108" s="26" t="s">
        <v>108</v>
      </c>
      <c r="B108" s="11">
        <v>0</v>
      </c>
    </row>
    <row r="109" customHeight="1" spans="1:2">
      <c r="A109" s="26" t="s">
        <v>109</v>
      </c>
      <c r="B109" s="11">
        <v>0</v>
      </c>
    </row>
    <row r="110" customHeight="1" spans="1:2">
      <c r="A110" s="26" t="s">
        <v>110</v>
      </c>
      <c r="B110" s="11">
        <v>0</v>
      </c>
    </row>
    <row r="111" customHeight="1" spans="1:2">
      <c r="A111" s="26" t="s">
        <v>111</v>
      </c>
      <c r="B111" s="11">
        <v>0</v>
      </c>
    </row>
    <row r="112" customHeight="1" spans="1:2">
      <c r="A112" s="26" t="s">
        <v>112</v>
      </c>
      <c r="B112" s="11">
        <v>0</v>
      </c>
    </row>
    <row r="113" customHeight="1" spans="1:2">
      <c r="A113" s="26" t="s">
        <v>113</v>
      </c>
      <c r="B113" s="11">
        <v>0</v>
      </c>
    </row>
    <row r="114" customHeight="1" spans="1:2">
      <c r="A114" s="26" t="s">
        <v>114</v>
      </c>
      <c r="B114" s="11">
        <f>SUM(B115:B130)</f>
        <v>0</v>
      </c>
    </row>
    <row r="115" customHeight="1" spans="1:2">
      <c r="A115" s="27" t="s">
        <v>115</v>
      </c>
      <c r="B115" s="11">
        <v>0</v>
      </c>
    </row>
    <row r="116" customHeight="1" spans="1:2">
      <c r="A116" s="27" t="s">
        <v>116</v>
      </c>
      <c r="B116" s="11">
        <v>0</v>
      </c>
    </row>
    <row r="117" customHeight="1" spans="1:2">
      <c r="A117" s="27" t="s">
        <v>117</v>
      </c>
      <c r="B117" s="11">
        <v>0</v>
      </c>
    </row>
    <row r="118" customHeight="1" spans="1:2">
      <c r="A118" s="27" t="s">
        <v>118</v>
      </c>
      <c r="B118" s="11">
        <v>0</v>
      </c>
    </row>
    <row r="119" customHeight="1" spans="1:2">
      <c r="A119" s="27" t="s">
        <v>119</v>
      </c>
      <c r="B119" s="11">
        <v>0</v>
      </c>
    </row>
    <row r="120" customHeight="1" spans="1:2">
      <c r="A120" s="27" t="s">
        <v>120</v>
      </c>
      <c r="B120" s="11">
        <v>0</v>
      </c>
    </row>
    <row r="121" customHeight="1" spans="1:2">
      <c r="A121" s="27" t="s">
        <v>121</v>
      </c>
      <c r="B121" s="11">
        <v>0</v>
      </c>
    </row>
    <row r="122" customHeight="1" spans="1:2">
      <c r="A122" s="27" t="s">
        <v>122</v>
      </c>
      <c r="B122" s="11">
        <v>0</v>
      </c>
    </row>
    <row r="123" customHeight="1" spans="1:2">
      <c r="A123" s="27" t="s">
        <v>123</v>
      </c>
      <c r="B123" s="11">
        <v>0</v>
      </c>
    </row>
    <row r="124" customHeight="1" spans="1:2">
      <c r="A124" s="27" t="s">
        <v>124</v>
      </c>
      <c r="B124" s="11">
        <v>0</v>
      </c>
    </row>
    <row r="125" customHeight="1" spans="1:2">
      <c r="A125" s="27" t="s">
        <v>125</v>
      </c>
      <c r="B125" s="11">
        <v>0</v>
      </c>
    </row>
    <row r="126" customHeight="1" spans="1:2">
      <c r="A126" s="27" t="s">
        <v>126</v>
      </c>
      <c r="B126" s="11">
        <v>0</v>
      </c>
    </row>
    <row r="127" customHeight="1" spans="1:2">
      <c r="A127" s="27" t="s">
        <v>127</v>
      </c>
      <c r="B127" s="11">
        <v>0</v>
      </c>
    </row>
    <row r="128" customHeight="1" spans="1:2">
      <c r="A128" s="27" t="s">
        <v>128</v>
      </c>
      <c r="B128" s="11">
        <v>0</v>
      </c>
    </row>
    <row r="129" customHeight="1" spans="1:2">
      <c r="A129" s="27" t="s">
        <v>129</v>
      </c>
      <c r="B129" s="11">
        <v>0</v>
      </c>
    </row>
    <row r="130" customHeight="1" spans="1:2">
      <c r="A130" s="27" t="s">
        <v>130</v>
      </c>
      <c r="B130" s="11">
        <v>0</v>
      </c>
    </row>
    <row r="131" customHeight="1" spans="1:2">
      <c r="A131" s="26" t="s">
        <v>131</v>
      </c>
      <c r="B131" s="11">
        <v>0</v>
      </c>
    </row>
    <row r="132" customHeight="1" spans="1:2">
      <c r="A132" s="26" t="s">
        <v>132</v>
      </c>
      <c r="B132" s="11">
        <f>B133+B134</f>
        <v>0</v>
      </c>
    </row>
    <row r="133" customHeight="1" spans="1:2">
      <c r="A133" s="27" t="s">
        <v>133</v>
      </c>
      <c r="B133" s="11">
        <v>0</v>
      </c>
    </row>
    <row r="134" customHeight="1" spans="1:2">
      <c r="A134" s="27" t="s">
        <v>134</v>
      </c>
      <c r="B134" s="11">
        <v>0</v>
      </c>
    </row>
    <row r="135" customHeight="1" spans="1:2">
      <c r="A135" s="26" t="s">
        <v>135</v>
      </c>
      <c r="B135" s="11">
        <v>0</v>
      </c>
    </row>
    <row r="136" customHeight="1" spans="1:2">
      <c r="A136" s="26" t="s">
        <v>136</v>
      </c>
      <c r="B136" s="11">
        <v>0</v>
      </c>
    </row>
    <row r="137" customHeight="1" spans="1:2">
      <c r="A137" s="26" t="s">
        <v>137</v>
      </c>
      <c r="B137" s="11">
        <f>SUM(B138:B141)</f>
        <v>0</v>
      </c>
    </row>
    <row r="138" customHeight="1" spans="1:2">
      <c r="A138" s="27" t="s">
        <v>138</v>
      </c>
      <c r="B138" s="11">
        <v>0</v>
      </c>
    </row>
    <row r="139" customHeight="1" spans="1:2">
      <c r="A139" s="27" t="s">
        <v>139</v>
      </c>
      <c r="B139" s="11">
        <v>0</v>
      </c>
    </row>
    <row r="140" customHeight="1" spans="1:2">
      <c r="A140" s="27" t="s">
        <v>140</v>
      </c>
      <c r="B140" s="11">
        <v>0</v>
      </c>
    </row>
    <row r="141" customHeight="1" spans="1:2">
      <c r="A141" s="27" t="s">
        <v>141</v>
      </c>
      <c r="B141" s="11">
        <v>0</v>
      </c>
    </row>
    <row r="142" customHeight="1" spans="1:2">
      <c r="A142" s="26" t="s">
        <v>142</v>
      </c>
      <c r="B142" s="11">
        <f>SUM(B143:B146)</f>
        <v>0</v>
      </c>
    </row>
    <row r="143" customHeight="1" spans="1:2">
      <c r="A143" s="27" t="s">
        <v>143</v>
      </c>
      <c r="B143" s="11">
        <v>0</v>
      </c>
    </row>
    <row r="144" customHeight="1" spans="1:2">
      <c r="A144" s="27" t="s">
        <v>144</v>
      </c>
      <c r="B144" s="11">
        <v>0</v>
      </c>
    </row>
    <row r="145" customHeight="1" spans="1:2">
      <c r="A145" s="27" t="s">
        <v>145</v>
      </c>
      <c r="B145" s="11">
        <v>0</v>
      </c>
    </row>
    <row r="146" customHeight="1" spans="1:2">
      <c r="A146" s="27" t="s">
        <v>146</v>
      </c>
      <c r="B146" s="11">
        <v>0</v>
      </c>
    </row>
    <row r="147" customHeight="1" spans="1:2">
      <c r="A147" s="26" t="s">
        <v>147</v>
      </c>
      <c r="B147" s="11">
        <f>SUM(B148:B151)</f>
        <v>0</v>
      </c>
    </row>
    <row r="148" customHeight="1" spans="1:2">
      <c r="A148" s="27" t="s">
        <v>148</v>
      </c>
      <c r="B148" s="11">
        <v>0</v>
      </c>
    </row>
    <row r="149" customHeight="1" spans="1:2">
      <c r="A149" s="27" t="s">
        <v>149</v>
      </c>
      <c r="B149" s="11">
        <v>0</v>
      </c>
    </row>
    <row r="150" customHeight="1" spans="1:2">
      <c r="A150" s="27" t="s">
        <v>150</v>
      </c>
      <c r="B150" s="11">
        <v>0</v>
      </c>
    </row>
    <row r="151" customHeight="1" spans="1:2">
      <c r="A151" s="27" t="s">
        <v>151</v>
      </c>
      <c r="B151" s="11">
        <v>0</v>
      </c>
    </row>
    <row r="152" customHeight="1" spans="1:2">
      <c r="A152" s="26" t="s">
        <v>152</v>
      </c>
      <c r="B152" s="11">
        <f>SUM(B153:B156)</f>
        <v>0</v>
      </c>
    </row>
    <row r="153" customHeight="1" spans="1:2">
      <c r="A153" s="27" t="s">
        <v>153</v>
      </c>
      <c r="B153" s="11">
        <v>0</v>
      </c>
    </row>
    <row r="154" customHeight="1" spans="1:2">
      <c r="A154" s="27" t="s">
        <v>154</v>
      </c>
      <c r="B154" s="11">
        <v>0</v>
      </c>
    </row>
    <row r="155" customHeight="1" spans="1:2">
      <c r="A155" s="27" t="s">
        <v>155</v>
      </c>
      <c r="B155" s="11">
        <v>0</v>
      </c>
    </row>
    <row r="156" customHeight="1" spans="1:2">
      <c r="A156" s="27" t="s">
        <v>156</v>
      </c>
      <c r="B156" s="11">
        <v>0</v>
      </c>
    </row>
    <row r="157" customHeight="1" spans="1:2">
      <c r="A157" s="26" t="s">
        <v>157</v>
      </c>
      <c r="B157" s="11">
        <f>SUM(B158:B161)</f>
        <v>0</v>
      </c>
    </row>
    <row r="158" customHeight="1" spans="1:2">
      <c r="A158" s="27" t="s">
        <v>138</v>
      </c>
      <c r="B158" s="11">
        <v>0</v>
      </c>
    </row>
    <row r="159" customHeight="1" spans="1:2">
      <c r="A159" s="27" t="s">
        <v>139</v>
      </c>
      <c r="B159" s="11">
        <v>0</v>
      </c>
    </row>
    <row r="160" customHeight="1" spans="1:2">
      <c r="A160" s="27" t="s">
        <v>140</v>
      </c>
      <c r="B160" s="11">
        <v>0</v>
      </c>
    </row>
    <row r="161" customHeight="1" spans="1:2">
      <c r="A161" s="27" t="s">
        <v>141</v>
      </c>
      <c r="B161" s="11">
        <v>0</v>
      </c>
    </row>
    <row r="162" customHeight="1" spans="1:2">
      <c r="A162" s="26" t="s">
        <v>158</v>
      </c>
      <c r="B162" s="11">
        <f>SUM(B163:B166)</f>
        <v>0</v>
      </c>
    </row>
    <row r="163" customHeight="1" spans="1:2">
      <c r="A163" s="27" t="s">
        <v>143</v>
      </c>
      <c r="B163" s="11">
        <v>0</v>
      </c>
    </row>
    <row r="164" customHeight="1" spans="1:2">
      <c r="A164" s="27" t="s">
        <v>144</v>
      </c>
      <c r="B164" s="11">
        <v>0</v>
      </c>
    </row>
    <row r="165" customHeight="1" spans="1:2">
      <c r="A165" s="27" t="s">
        <v>145</v>
      </c>
      <c r="B165" s="11">
        <v>0</v>
      </c>
    </row>
    <row r="166" customHeight="1" spans="1:2">
      <c r="A166" s="27" t="s">
        <v>146</v>
      </c>
      <c r="B166" s="11">
        <v>0</v>
      </c>
    </row>
    <row r="167" customHeight="1" spans="1:2">
      <c r="A167" s="26" t="s">
        <v>159</v>
      </c>
      <c r="B167" s="11">
        <f>SUM(B168:B171)</f>
        <v>0</v>
      </c>
    </row>
    <row r="168" customHeight="1" spans="1:2">
      <c r="A168" s="27" t="s">
        <v>148</v>
      </c>
      <c r="B168" s="11">
        <v>0</v>
      </c>
    </row>
    <row r="169" customHeight="1" spans="1:2">
      <c r="A169" s="27" t="s">
        <v>149</v>
      </c>
      <c r="B169" s="11">
        <v>0</v>
      </c>
    </row>
    <row r="170" customHeight="1" spans="1:2">
      <c r="A170" s="27" t="s">
        <v>150</v>
      </c>
      <c r="B170" s="11">
        <v>0</v>
      </c>
    </row>
    <row r="171" customHeight="1" spans="1:2">
      <c r="A171" s="27" t="s">
        <v>151</v>
      </c>
      <c r="B171" s="11">
        <v>0</v>
      </c>
    </row>
    <row r="172" customHeight="1" spans="1:2">
      <c r="A172" s="26" t="s">
        <v>160</v>
      </c>
      <c r="B172" s="11">
        <f>SUM(B173:B176)</f>
        <v>0</v>
      </c>
    </row>
    <row r="173" customHeight="1" spans="1:2">
      <c r="A173" s="27" t="s">
        <v>153</v>
      </c>
      <c r="B173" s="11">
        <v>0</v>
      </c>
    </row>
    <row r="174" customHeight="1" spans="1:2">
      <c r="A174" s="27" t="s">
        <v>154</v>
      </c>
      <c r="B174" s="11">
        <v>0</v>
      </c>
    </row>
    <row r="175" customHeight="1" spans="1:2">
      <c r="A175" s="27" t="s">
        <v>155</v>
      </c>
      <c r="B175" s="11">
        <v>0</v>
      </c>
    </row>
    <row r="176" customHeight="1" spans="1:2">
      <c r="A176" s="27" t="s">
        <v>156</v>
      </c>
      <c r="B176" s="11">
        <v>0</v>
      </c>
    </row>
    <row r="177" customHeight="1" spans="1:2">
      <c r="A177" s="26" t="s">
        <v>161</v>
      </c>
      <c r="B177" s="11">
        <f>SUM(B178:B181)</f>
        <v>0</v>
      </c>
    </row>
    <row r="178" customHeight="1" spans="1:2">
      <c r="A178" s="27" t="s">
        <v>162</v>
      </c>
      <c r="B178" s="11">
        <v>0</v>
      </c>
    </row>
    <row r="179" customHeight="1" spans="1:2">
      <c r="A179" s="27" t="s">
        <v>163</v>
      </c>
      <c r="B179" s="11">
        <v>0</v>
      </c>
    </row>
    <row r="180" customHeight="1" spans="1:2">
      <c r="A180" s="27" t="s">
        <v>164</v>
      </c>
      <c r="B180" s="11">
        <v>0</v>
      </c>
    </row>
    <row r="181" customHeight="1" spans="1:2">
      <c r="A181" s="27" t="s">
        <v>165</v>
      </c>
      <c r="B181" s="11">
        <v>0</v>
      </c>
    </row>
    <row r="182" customHeight="1" spans="1:2">
      <c r="A182" s="26" t="s">
        <v>166</v>
      </c>
      <c r="B182" s="11">
        <f>SUM(B183:B186)</f>
        <v>0</v>
      </c>
    </row>
    <row r="183" customHeight="1" spans="1:2">
      <c r="A183" s="27" t="s">
        <v>162</v>
      </c>
      <c r="B183" s="11">
        <v>0</v>
      </c>
    </row>
    <row r="184" customHeight="1" spans="1:2">
      <c r="A184" s="27" t="s">
        <v>163</v>
      </c>
      <c r="B184" s="11">
        <v>0</v>
      </c>
    </row>
    <row r="185" customHeight="1" spans="1:2">
      <c r="A185" s="27" t="s">
        <v>164</v>
      </c>
      <c r="B185" s="11">
        <v>0</v>
      </c>
    </row>
    <row r="186" customHeight="1" spans="1:2">
      <c r="A186" s="27" t="s">
        <v>165</v>
      </c>
      <c r="B186" s="11">
        <v>0</v>
      </c>
    </row>
    <row r="187" customHeight="1" spans="1:2">
      <c r="A187" s="26" t="s">
        <v>167</v>
      </c>
      <c r="B187" s="11">
        <f>SUM(B188:B190)</f>
        <v>0</v>
      </c>
    </row>
    <row r="188" customHeight="1" spans="1:2">
      <c r="A188" s="27" t="s">
        <v>168</v>
      </c>
      <c r="B188" s="11">
        <v>0</v>
      </c>
    </row>
    <row r="189" customHeight="1" spans="1:2">
      <c r="A189" s="27" t="s">
        <v>169</v>
      </c>
      <c r="B189" s="11">
        <v>0</v>
      </c>
    </row>
    <row r="190" customHeight="1" spans="1:2">
      <c r="A190" s="27" t="s">
        <v>170</v>
      </c>
      <c r="B190" s="11">
        <v>0</v>
      </c>
    </row>
    <row r="191" customHeight="1" spans="1:2">
      <c r="A191" s="26" t="s">
        <v>171</v>
      </c>
      <c r="B191" s="11">
        <v>0</v>
      </c>
    </row>
    <row r="192" customHeight="1" spans="1:2">
      <c r="A192" s="26" t="s">
        <v>172</v>
      </c>
      <c r="B192" s="11">
        <v>0</v>
      </c>
    </row>
    <row r="193" customHeight="1" spans="1:2">
      <c r="A193" s="26" t="s">
        <v>173</v>
      </c>
      <c r="B193" s="11">
        <f>SUM(B194:B216,B220,B223,B224,B228:B233,B245:B247,B252,B257)</f>
        <v>0</v>
      </c>
    </row>
    <row r="194" customHeight="1" spans="1:2">
      <c r="A194" s="26" t="s">
        <v>174</v>
      </c>
      <c r="B194" s="11">
        <v>0</v>
      </c>
    </row>
    <row r="195" customHeight="1" spans="1:2">
      <c r="A195" s="26" t="s">
        <v>175</v>
      </c>
      <c r="B195" s="11">
        <v>0</v>
      </c>
    </row>
    <row r="196" customHeight="1" spans="1:2">
      <c r="A196" s="26" t="s">
        <v>176</v>
      </c>
      <c r="B196" s="11">
        <v>0</v>
      </c>
    </row>
    <row r="197" customHeight="1" spans="1:2">
      <c r="A197" s="26" t="s">
        <v>177</v>
      </c>
      <c r="B197" s="11">
        <v>0</v>
      </c>
    </row>
    <row r="198" customHeight="1" spans="1:2">
      <c r="A198" s="26" t="s">
        <v>178</v>
      </c>
      <c r="B198" s="11">
        <v>0</v>
      </c>
    </row>
    <row r="199" customHeight="1" spans="1:2">
      <c r="A199" s="26" t="s">
        <v>179</v>
      </c>
      <c r="B199" s="11">
        <v>0</v>
      </c>
    </row>
    <row r="200" customHeight="1" spans="1:2">
      <c r="A200" s="26" t="s">
        <v>180</v>
      </c>
      <c r="B200" s="11">
        <v>0</v>
      </c>
    </row>
    <row r="201" customHeight="1" spans="1:2">
      <c r="A201" s="26" t="s">
        <v>181</v>
      </c>
      <c r="B201" s="11">
        <v>0</v>
      </c>
    </row>
    <row r="202" customHeight="1" spans="1:2">
      <c r="A202" s="26" t="s">
        <v>182</v>
      </c>
      <c r="B202" s="11">
        <v>0</v>
      </c>
    </row>
    <row r="203" customHeight="1" spans="1:2">
      <c r="A203" s="26" t="s">
        <v>183</v>
      </c>
      <c r="B203" s="11">
        <v>0</v>
      </c>
    </row>
    <row r="204" customHeight="1" spans="1:2">
      <c r="A204" s="26" t="s">
        <v>184</v>
      </c>
      <c r="B204" s="11">
        <v>0</v>
      </c>
    </row>
    <row r="205" customHeight="1" spans="1:2">
      <c r="A205" s="26" t="s">
        <v>185</v>
      </c>
      <c r="B205" s="11">
        <v>0</v>
      </c>
    </row>
    <row r="206" customHeight="1" spans="1:2">
      <c r="A206" s="26" t="s">
        <v>186</v>
      </c>
      <c r="B206" s="11">
        <v>0</v>
      </c>
    </row>
    <row r="207" customHeight="1" spans="1:2">
      <c r="A207" s="26" t="s">
        <v>187</v>
      </c>
      <c r="B207" s="11">
        <v>0</v>
      </c>
    </row>
    <row r="208" customHeight="1" spans="1:2">
      <c r="A208" s="26" t="s">
        <v>188</v>
      </c>
      <c r="B208" s="11">
        <v>0</v>
      </c>
    </row>
    <row r="209" customHeight="1" spans="1:2">
      <c r="A209" s="26" t="s">
        <v>189</v>
      </c>
      <c r="B209" s="11">
        <v>0</v>
      </c>
    </row>
    <row r="210" customHeight="1" spans="1:2">
      <c r="A210" s="26" t="s">
        <v>190</v>
      </c>
      <c r="B210" s="11">
        <v>0</v>
      </c>
    </row>
    <row r="211" customHeight="1" spans="1:2">
      <c r="A211" s="26" t="s">
        <v>191</v>
      </c>
      <c r="B211" s="11">
        <v>0</v>
      </c>
    </row>
    <row r="212" customHeight="1" spans="1:2">
      <c r="A212" s="26" t="s">
        <v>192</v>
      </c>
      <c r="B212" s="11">
        <v>0</v>
      </c>
    </row>
    <row r="213" customHeight="1" spans="1:2">
      <c r="A213" s="26" t="s">
        <v>193</v>
      </c>
      <c r="B213" s="11">
        <v>0</v>
      </c>
    </row>
    <row r="214" customHeight="1" spans="1:2">
      <c r="A214" s="26" t="s">
        <v>194</v>
      </c>
      <c r="B214" s="11">
        <v>0</v>
      </c>
    </row>
    <row r="215" customHeight="1" spans="1:2">
      <c r="A215" s="26" t="s">
        <v>195</v>
      </c>
      <c r="B215" s="11">
        <v>0</v>
      </c>
    </row>
    <row r="216" customHeight="1" spans="1:2">
      <c r="A216" s="26" t="s">
        <v>196</v>
      </c>
      <c r="B216" s="11">
        <f>SUM(B217:B219)</f>
        <v>0</v>
      </c>
    </row>
    <row r="217" customHeight="1" spans="1:2">
      <c r="A217" s="27" t="s">
        <v>197</v>
      </c>
      <c r="B217" s="11">
        <v>0</v>
      </c>
    </row>
    <row r="218" customHeight="1" spans="1:2">
      <c r="A218" s="27" t="s">
        <v>198</v>
      </c>
      <c r="B218" s="11">
        <v>0</v>
      </c>
    </row>
    <row r="219" customHeight="1" spans="1:2">
      <c r="A219" s="27" t="s">
        <v>199</v>
      </c>
      <c r="B219" s="11">
        <v>0</v>
      </c>
    </row>
    <row r="220" customHeight="1" spans="1:2">
      <c r="A220" s="26" t="s">
        <v>200</v>
      </c>
      <c r="B220" s="11">
        <f>SUM(B221:B222)</f>
        <v>0</v>
      </c>
    </row>
    <row r="221" customHeight="1" spans="1:2">
      <c r="A221" s="27" t="s">
        <v>201</v>
      </c>
      <c r="B221" s="11">
        <v>0</v>
      </c>
    </row>
    <row r="222" customHeight="1" spans="1:2">
      <c r="A222" s="27" t="s">
        <v>202</v>
      </c>
      <c r="B222" s="11">
        <v>0</v>
      </c>
    </row>
    <row r="223" customHeight="1" spans="1:2">
      <c r="A223" s="26" t="s">
        <v>203</v>
      </c>
      <c r="B223" s="11">
        <v>0</v>
      </c>
    </row>
    <row r="224" customHeight="1" spans="1:2">
      <c r="A224" s="26" t="s">
        <v>204</v>
      </c>
      <c r="B224" s="11">
        <f>SUM(B225:B227)</f>
        <v>0</v>
      </c>
    </row>
    <row r="225" customHeight="1" spans="1:2">
      <c r="A225" s="27" t="s">
        <v>205</v>
      </c>
      <c r="B225" s="11">
        <v>0</v>
      </c>
    </row>
    <row r="226" customHeight="1" spans="1:2">
      <c r="A226" s="27" t="s">
        <v>206</v>
      </c>
      <c r="B226" s="11">
        <v>0</v>
      </c>
    </row>
    <row r="227" customHeight="1" spans="1:2">
      <c r="A227" s="27" t="s">
        <v>207</v>
      </c>
      <c r="B227" s="11">
        <v>0</v>
      </c>
    </row>
    <row r="228" customHeight="1" spans="1:2">
      <c r="A228" s="26" t="s">
        <v>208</v>
      </c>
      <c r="B228" s="11">
        <v>0</v>
      </c>
    </row>
    <row r="229" customHeight="1" spans="1:2">
      <c r="A229" s="26" t="s">
        <v>209</v>
      </c>
      <c r="B229" s="11">
        <v>0</v>
      </c>
    </row>
    <row r="230" customHeight="1" spans="1:2">
      <c r="A230" s="26" t="s">
        <v>210</v>
      </c>
      <c r="B230" s="11">
        <v>0</v>
      </c>
    </row>
    <row r="231" customHeight="1" spans="1:2">
      <c r="A231" s="26" t="s">
        <v>211</v>
      </c>
      <c r="B231" s="11">
        <v>0</v>
      </c>
    </row>
    <row r="232" customHeight="1" spans="1:2">
      <c r="A232" s="26" t="s">
        <v>212</v>
      </c>
      <c r="B232" s="11">
        <v>0</v>
      </c>
    </row>
    <row r="233" customHeight="1" spans="1:2">
      <c r="A233" s="26" t="s">
        <v>213</v>
      </c>
      <c r="B233" s="11">
        <f>SUM(B234:B244)</f>
        <v>0</v>
      </c>
    </row>
    <row r="234" customHeight="1" spans="1:2">
      <c r="A234" s="27" t="s">
        <v>214</v>
      </c>
      <c r="B234" s="11">
        <v>0</v>
      </c>
    </row>
    <row r="235" customHeight="1" spans="1:2">
      <c r="A235" s="27" t="s">
        <v>215</v>
      </c>
      <c r="B235" s="11">
        <v>0</v>
      </c>
    </row>
    <row r="236" customHeight="1" spans="1:2">
      <c r="A236" s="27" t="s">
        <v>216</v>
      </c>
      <c r="B236" s="11">
        <v>0</v>
      </c>
    </row>
    <row r="237" customHeight="1" spans="1:2">
      <c r="A237" s="27" t="s">
        <v>217</v>
      </c>
      <c r="B237" s="11">
        <v>0</v>
      </c>
    </row>
    <row r="238" customHeight="1" spans="1:2">
      <c r="A238" s="27" t="s">
        <v>218</v>
      </c>
      <c r="B238" s="11">
        <v>0</v>
      </c>
    </row>
    <row r="239" customHeight="1" spans="1:2">
      <c r="A239" s="27" t="s">
        <v>219</v>
      </c>
      <c r="B239" s="11">
        <v>0</v>
      </c>
    </row>
    <row r="240" customHeight="1" spans="1:2">
      <c r="A240" s="27" t="s">
        <v>220</v>
      </c>
      <c r="B240" s="11">
        <v>0</v>
      </c>
    </row>
    <row r="241" customHeight="1" spans="1:2">
      <c r="A241" s="27" t="s">
        <v>221</v>
      </c>
      <c r="B241" s="11">
        <v>0</v>
      </c>
    </row>
    <row r="242" customHeight="1" spans="1:2">
      <c r="A242" s="27" t="s">
        <v>222</v>
      </c>
      <c r="B242" s="11">
        <v>0</v>
      </c>
    </row>
    <row r="243" customHeight="1" spans="1:2">
      <c r="A243" s="27" t="s">
        <v>223</v>
      </c>
      <c r="B243" s="11">
        <v>0</v>
      </c>
    </row>
    <row r="244" customHeight="1" spans="1:2">
      <c r="A244" s="27" t="s">
        <v>224</v>
      </c>
      <c r="B244" s="11">
        <v>0</v>
      </c>
    </row>
    <row r="245" customHeight="1" spans="1:2">
      <c r="A245" s="26" t="s">
        <v>225</v>
      </c>
      <c r="B245" s="11">
        <v>0</v>
      </c>
    </row>
    <row r="246" ht="17.25" customHeight="1" spans="1:2">
      <c r="A246" s="26" t="s">
        <v>226</v>
      </c>
      <c r="B246" s="11">
        <v>0</v>
      </c>
    </row>
    <row r="247" customHeight="1" spans="1:2">
      <c r="A247" s="26" t="s">
        <v>227</v>
      </c>
      <c r="B247" s="11">
        <f>SUM(B248:B251)</f>
        <v>0</v>
      </c>
    </row>
    <row r="248" customHeight="1" spans="1:2">
      <c r="A248" s="27" t="s">
        <v>228</v>
      </c>
      <c r="B248" s="11">
        <v>0</v>
      </c>
    </row>
    <row r="249" customHeight="1" spans="1:2">
      <c r="A249" s="27" t="s">
        <v>229</v>
      </c>
      <c r="B249" s="11">
        <v>0</v>
      </c>
    </row>
    <row r="250" customHeight="1" spans="1:2">
      <c r="A250" s="27" t="s">
        <v>230</v>
      </c>
      <c r="B250" s="11">
        <v>0</v>
      </c>
    </row>
    <row r="251" customHeight="1" spans="1:2">
      <c r="A251" s="27" t="s">
        <v>231</v>
      </c>
      <c r="B251" s="11">
        <v>0</v>
      </c>
    </row>
    <row r="252" customHeight="1" spans="1:2">
      <c r="A252" s="26" t="s">
        <v>232</v>
      </c>
      <c r="B252" s="11">
        <f>SUM(B253:B256)</f>
        <v>0</v>
      </c>
    </row>
    <row r="253" customHeight="1" spans="1:2">
      <c r="A253" s="27" t="s">
        <v>233</v>
      </c>
      <c r="B253" s="11">
        <v>0</v>
      </c>
    </row>
    <row r="254" customHeight="1" spans="1:2">
      <c r="A254" s="27" t="s">
        <v>234</v>
      </c>
      <c r="B254" s="11">
        <v>0</v>
      </c>
    </row>
    <row r="255" customHeight="1" spans="1:2">
      <c r="A255" s="27" t="s">
        <v>235</v>
      </c>
      <c r="B255" s="11">
        <v>0</v>
      </c>
    </row>
    <row r="256" customHeight="1" spans="1:2">
      <c r="A256" s="27" t="s">
        <v>236</v>
      </c>
      <c r="B256" s="11">
        <v>0</v>
      </c>
    </row>
    <row r="257" customHeight="1" spans="1:2">
      <c r="A257" s="26" t="s">
        <v>237</v>
      </c>
      <c r="B257" s="11">
        <v>0</v>
      </c>
    </row>
    <row r="258" customHeight="1" spans="1:2">
      <c r="A258" s="26" t="s">
        <v>238</v>
      </c>
      <c r="B258" s="11">
        <f>SUM(B259,B262:B264)</f>
        <v>0</v>
      </c>
    </row>
    <row r="259" customHeight="1" spans="1:2">
      <c r="A259" s="26" t="s">
        <v>239</v>
      </c>
      <c r="B259" s="11">
        <f>SUM(B260:B261)</f>
        <v>0</v>
      </c>
    </row>
    <row r="260" customHeight="1" spans="1:2">
      <c r="A260" s="27" t="s">
        <v>240</v>
      </c>
      <c r="B260" s="11">
        <v>0</v>
      </c>
    </row>
    <row r="261" customHeight="1" spans="1:2">
      <c r="A261" s="27" t="s">
        <v>241</v>
      </c>
      <c r="B261" s="11">
        <v>0</v>
      </c>
    </row>
    <row r="262" customHeight="1" spans="1:2">
      <c r="A262" s="26" t="s">
        <v>242</v>
      </c>
      <c r="B262" s="11">
        <v>0</v>
      </c>
    </row>
    <row r="263" customHeight="1" spans="1:2">
      <c r="A263" s="26" t="s">
        <v>243</v>
      </c>
      <c r="B263" s="11">
        <v>0</v>
      </c>
    </row>
    <row r="264" customHeight="1" spans="1:2">
      <c r="A264" s="26" t="s">
        <v>244</v>
      </c>
      <c r="B264" s="11">
        <v>0</v>
      </c>
    </row>
    <row r="265" customHeight="1" spans="1:2">
      <c r="A265" s="26" t="s">
        <v>245</v>
      </c>
      <c r="B265" s="11">
        <f>SUM(B266:B269)</f>
        <v>0</v>
      </c>
    </row>
    <row r="266" customHeight="1" spans="1:2">
      <c r="A266" s="26" t="s">
        <v>246</v>
      </c>
      <c r="B266" s="11">
        <v>0</v>
      </c>
    </row>
    <row r="267" customHeight="1" spans="1:2">
      <c r="A267" s="26" t="s">
        <v>247</v>
      </c>
      <c r="B267" s="11">
        <v>0</v>
      </c>
    </row>
    <row r="268" customHeight="1" spans="1:2">
      <c r="A268" s="26" t="s">
        <v>248</v>
      </c>
      <c r="B268" s="11">
        <v>0</v>
      </c>
    </row>
    <row r="269" customHeight="1" spans="1:2">
      <c r="A269" s="26" t="s">
        <v>249</v>
      </c>
      <c r="B269" s="11">
        <v>0</v>
      </c>
    </row>
    <row r="270" customHeight="1" spans="1:2">
      <c r="A270" s="26" t="s">
        <v>250</v>
      </c>
      <c r="B270" s="11">
        <f>SUM(B271,B274:B285)</f>
        <v>0</v>
      </c>
    </row>
    <row r="271" customHeight="1" spans="1:2">
      <c r="A271" s="26" t="s">
        <v>251</v>
      </c>
      <c r="B271" s="11">
        <f>SUM(B272:B273)</f>
        <v>0</v>
      </c>
    </row>
    <row r="272" customHeight="1" spans="1:2">
      <c r="A272" s="27" t="s">
        <v>252</v>
      </c>
      <c r="B272" s="11">
        <v>0</v>
      </c>
    </row>
    <row r="273" customHeight="1" spans="1:2">
      <c r="A273" s="27" t="s">
        <v>253</v>
      </c>
      <c r="B273" s="11">
        <v>0</v>
      </c>
    </row>
    <row r="274" customHeight="1" spans="1:2">
      <c r="A274" s="26" t="s">
        <v>254</v>
      </c>
      <c r="B274" s="11">
        <v>0</v>
      </c>
    </row>
    <row r="275" customHeight="1" spans="1:2">
      <c r="A275" s="26" t="s">
        <v>255</v>
      </c>
      <c r="B275" s="11">
        <v>0</v>
      </c>
    </row>
    <row r="276" customHeight="1" spans="1:2">
      <c r="A276" s="26" t="s">
        <v>256</v>
      </c>
      <c r="B276" s="11">
        <v>0</v>
      </c>
    </row>
    <row r="277" customHeight="1" spans="1:2">
      <c r="A277" s="26" t="s">
        <v>257</v>
      </c>
      <c r="B277" s="11">
        <v>0</v>
      </c>
    </row>
    <row r="278" customHeight="1" spans="1:2">
      <c r="A278" s="26" t="s">
        <v>258</v>
      </c>
      <c r="B278" s="11">
        <v>0</v>
      </c>
    </row>
    <row r="279" customHeight="1" spans="1:2">
      <c r="A279" s="26" t="s">
        <v>259</v>
      </c>
      <c r="B279" s="11">
        <v>0</v>
      </c>
    </row>
    <row r="280" customHeight="1" spans="1:2">
      <c r="A280" s="26" t="s">
        <v>260</v>
      </c>
      <c r="B280" s="11">
        <v>0</v>
      </c>
    </row>
    <row r="281" customHeight="1" spans="1:2">
      <c r="A281" s="26" t="s">
        <v>261</v>
      </c>
      <c r="B281" s="11">
        <v>0</v>
      </c>
    </row>
    <row r="282" customHeight="1" spans="1:2">
      <c r="A282" s="26" t="s">
        <v>262</v>
      </c>
      <c r="B282" s="11">
        <v>0</v>
      </c>
    </row>
    <row r="283" customHeight="1" spans="1:2">
      <c r="A283" s="26" t="s">
        <v>263</v>
      </c>
      <c r="B283" s="11">
        <v>0</v>
      </c>
    </row>
    <row r="284" customHeight="1" spans="1:2">
      <c r="A284" s="26" t="s">
        <v>264</v>
      </c>
      <c r="B284" s="11">
        <v>0</v>
      </c>
    </row>
    <row r="285" customHeight="1" spans="1:2">
      <c r="A285" s="26" t="s">
        <v>265</v>
      </c>
      <c r="B285" s="11">
        <v>0</v>
      </c>
    </row>
    <row r="286" customHeight="1" spans="1:2">
      <c r="A286" s="26" t="s">
        <v>266</v>
      </c>
      <c r="B286" s="11">
        <f>SUM(B287:B294)</f>
        <v>0</v>
      </c>
    </row>
    <row r="287" customHeight="1" spans="1:2">
      <c r="A287" s="26" t="s">
        <v>267</v>
      </c>
      <c r="B287" s="11">
        <v>0</v>
      </c>
    </row>
    <row r="288" customHeight="1" spans="1:2">
      <c r="A288" s="26" t="s">
        <v>268</v>
      </c>
      <c r="B288" s="11">
        <v>0</v>
      </c>
    </row>
    <row r="289" customHeight="1" spans="1:2">
      <c r="A289" s="26" t="s">
        <v>269</v>
      </c>
      <c r="B289" s="11">
        <v>0</v>
      </c>
    </row>
    <row r="290" customHeight="1" spans="1:2">
      <c r="A290" s="26" t="s">
        <v>270</v>
      </c>
      <c r="B290" s="11">
        <v>0</v>
      </c>
    </row>
    <row r="291" customHeight="1" spans="1:2">
      <c r="A291" s="26" t="s">
        <v>271</v>
      </c>
      <c r="B291" s="11">
        <v>0</v>
      </c>
    </row>
    <row r="292" customHeight="1" spans="1:2">
      <c r="A292" s="26" t="s">
        <v>272</v>
      </c>
      <c r="B292" s="11">
        <v>0</v>
      </c>
    </row>
    <row r="293" customHeight="1" spans="1:2">
      <c r="A293" s="26" t="s">
        <v>273</v>
      </c>
      <c r="B293" s="11">
        <v>0</v>
      </c>
    </row>
    <row r="294" customHeight="1" spans="1:2">
      <c r="A294" s="26" t="s">
        <v>274</v>
      </c>
      <c r="B294" s="11">
        <v>0</v>
      </c>
    </row>
    <row r="295" customHeight="1" spans="1:2">
      <c r="A295" s="26" t="s">
        <v>275</v>
      </c>
      <c r="B295" s="11">
        <f>SUM(B296,B299:B300)</f>
        <v>0</v>
      </c>
    </row>
    <row r="296" customHeight="1" spans="1:2">
      <c r="A296" s="26" t="s">
        <v>276</v>
      </c>
      <c r="B296" s="11">
        <f>SUM(B297:B298)</f>
        <v>0</v>
      </c>
    </row>
    <row r="297" customHeight="1" spans="1:2">
      <c r="A297" s="27" t="s">
        <v>277</v>
      </c>
      <c r="B297" s="11">
        <v>0</v>
      </c>
    </row>
    <row r="298" customHeight="1" spans="1:2">
      <c r="A298" s="27" t="s">
        <v>278</v>
      </c>
      <c r="B298" s="11">
        <v>0</v>
      </c>
    </row>
    <row r="299" customHeight="1" spans="1:2">
      <c r="A299" s="26" t="s">
        <v>279</v>
      </c>
      <c r="B299" s="11">
        <v>0</v>
      </c>
    </row>
    <row r="300" customHeight="1" spans="1:2">
      <c r="A300" s="26" t="s">
        <v>280</v>
      </c>
      <c r="B300" s="11">
        <v>0</v>
      </c>
    </row>
    <row r="301" customHeight="1" spans="1:2">
      <c r="A301" s="26" t="s">
        <v>281</v>
      </c>
      <c r="B301" s="11">
        <f>SUM(B302:B309)</f>
        <v>0</v>
      </c>
    </row>
    <row r="302" customHeight="1" spans="1:2">
      <c r="A302" s="26" t="s">
        <v>282</v>
      </c>
      <c r="B302" s="11">
        <v>0</v>
      </c>
    </row>
    <row r="303" customHeight="1" spans="1:2">
      <c r="A303" s="26" t="s">
        <v>283</v>
      </c>
      <c r="B303" s="11">
        <v>0</v>
      </c>
    </row>
    <row r="304" customHeight="1" spans="1:2">
      <c r="A304" s="26" t="s">
        <v>284</v>
      </c>
      <c r="B304" s="11">
        <v>0</v>
      </c>
    </row>
    <row r="305" customHeight="1" spans="1:2">
      <c r="A305" s="26" t="s">
        <v>285</v>
      </c>
      <c r="B305" s="11">
        <v>0</v>
      </c>
    </row>
    <row r="306" customHeight="1" spans="1:2">
      <c r="A306" s="26" t="s">
        <v>286</v>
      </c>
      <c r="B306" s="11">
        <v>0</v>
      </c>
    </row>
    <row r="307" customHeight="1" spans="1:2">
      <c r="A307" s="26" t="s">
        <v>287</v>
      </c>
      <c r="B307" s="11">
        <v>0</v>
      </c>
    </row>
    <row r="308" customHeight="1" spans="1:2">
      <c r="A308" s="26" t="s">
        <v>288</v>
      </c>
      <c r="B308" s="11">
        <v>0</v>
      </c>
    </row>
    <row r="309" customHeight="1" spans="1:2">
      <c r="A309" s="26" t="s">
        <v>289</v>
      </c>
      <c r="B309" s="11">
        <v>0</v>
      </c>
    </row>
    <row r="310" customHeight="1" spans="1:2">
      <c r="A310" s="26" t="s">
        <v>290</v>
      </c>
      <c r="B310" s="11">
        <f>SUM(B311:B318)</f>
        <v>0</v>
      </c>
    </row>
    <row r="311" customHeight="1" spans="1:2">
      <c r="A311" s="26" t="s">
        <v>291</v>
      </c>
      <c r="B311" s="11">
        <v>0</v>
      </c>
    </row>
    <row r="312" customHeight="1" spans="1:2">
      <c r="A312" s="26" t="s">
        <v>292</v>
      </c>
      <c r="B312" s="11">
        <v>0</v>
      </c>
    </row>
    <row r="313" customHeight="1" spans="1:2">
      <c r="A313" s="26" t="s">
        <v>293</v>
      </c>
      <c r="B313" s="11">
        <v>0</v>
      </c>
    </row>
    <row r="314" customHeight="1" spans="1:2">
      <c r="A314" s="26" t="s">
        <v>294</v>
      </c>
      <c r="B314" s="11">
        <v>0</v>
      </c>
    </row>
    <row r="315" customHeight="1" spans="1:2">
      <c r="A315" s="26" t="s">
        <v>295</v>
      </c>
      <c r="B315" s="11">
        <v>0</v>
      </c>
    </row>
    <row r="316" customHeight="1" spans="1:2">
      <c r="A316" s="26" t="s">
        <v>296</v>
      </c>
      <c r="B316" s="11">
        <v>0</v>
      </c>
    </row>
    <row r="317" customHeight="1" spans="1:2">
      <c r="A317" s="26" t="s">
        <v>297</v>
      </c>
      <c r="B317" s="11">
        <v>0</v>
      </c>
    </row>
    <row r="318" customHeight="1" spans="1:2">
      <c r="A318" s="26" t="s">
        <v>298</v>
      </c>
      <c r="B318" s="11">
        <v>0</v>
      </c>
    </row>
    <row r="319" customHeight="1" spans="1:2">
      <c r="A319" s="26" t="s">
        <v>299</v>
      </c>
      <c r="B319" s="11">
        <f>SUM(B320:B321)</f>
        <v>0</v>
      </c>
    </row>
    <row r="320" customHeight="1" spans="1:2">
      <c r="A320" s="26" t="s">
        <v>300</v>
      </c>
      <c r="B320" s="11">
        <v>0</v>
      </c>
    </row>
    <row r="321" customHeight="1" spans="1:2">
      <c r="A321" s="26" t="s">
        <v>301</v>
      </c>
      <c r="B321" s="11">
        <v>0</v>
      </c>
    </row>
    <row r="322" customHeight="1" spans="1:2">
      <c r="A322" s="26" t="s">
        <v>302</v>
      </c>
      <c r="B322" s="11">
        <f>SUM(B323:B324)</f>
        <v>0</v>
      </c>
    </row>
    <row r="323" customHeight="1" spans="1:2">
      <c r="A323" s="26" t="s">
        <v>303</v>
      </c>
      <c r="B323" s="11">
        <v>0</v>
      </c>
    </row>
    <row r="324" customHeight="1" spans="1:2">
      <c r="A324" s="26" t="s">
        <v>304</v>
      </c>
      <c r="B324" s="11">
        <v>0</v>
      </c>
    </row>
    <row r="325" customHeight="1" spans="1:2">
      <c r="A325" s="26" t="s">
        <v>305</v>
      </c>
      <c r="B325" s="11">
        <f>SUM(B326:B327)</f>
        <v>0</v>
      </c>
    </row>
    <row r="326" customHeight="1" spans="1:2">
      <c r="A326" s="26" t="s">
        <v>306</v>
      </c>
      <c r="B326" s="11">
        <v>0</v>
      </c>
    </row>
    <row r="327" customHeight="1" spans="1:2">
      <c r="A327" s="26" t="s">
        <v>307</v>
      </c>
      <c r="B327" s="11">
        <v>0</v>
      </c>
    </row>
    <row r="328" customHeight="1" spans="1:2">
      <c r="A328" s="26" t="s">
        <v>308</v>
      </c>
      <c r="B328" s="11">
        <f>SUM(B329,B333,B338:B339)</f>
        <v>0</v>
      </c>
    </row>
    <row r="329" customHeight="1" spans="1:2">
      <c r="A329" s="26" t="s">
        <v>309</v>
      </c>
      <c r="B329" s="11">
        <f>SUM(B330:B332)</f>
        <v>0</v>
      </c>
    </row>
    <row r="330" customHeight="1" spans="1:2">
      <c r="A330" s="27" t="s">
        <v>310</v>
      </c>
      <c r="B330" s="11">
        <v>0</v>
      </c>
    </row>
    <row r="331" customHeight="1" spans="1:2">
      <c r="A331" s="27" t="s">
        <v>311</v>
      </c>
      <c r="B331" s="11">
        <v>0</v>
      </c>
    </row>
    <row r="332" customHeight="1" spans="1:2">
      <c r="A332" s="27" t="s">
        <v>312</v>
      </c>
      <c r="B332" s="11">
        <v>0</v>
      </c>
    </row>
    <row r="333" customHeight="1" spans="1:2">
      <c r="A333" s="26" t="s">
        <v>313</v>
      </c>
      <c r="B333" s="11">
        <f>SUM(B334:B337)</f>
        <v>0</v>
      </c>
    </row>
    <row r="334" customHeight="1" spans="1:2">
      <c r="A334" s="27" t="s">
        <v>314</v>
      </c>
      <c r="B334" s="11">
        <v>0</v>
      </c>
    </row>
    <row r="335" customHeight="1" spans="1:2">
      <c r="A335" s="27" t="s">
        <v>315</v>
      </c>
      <c r="B335" s="11">
        <v>0</v>
      </c>
    </row>
    <row r="336" customHeight="1" spans="1:2">
      <c r="A336" s="27" t="s">
        <v>316</v>
      </c>
      <c r="B336" s="11">
        <v>0</v>
      </c>
    </row>
    <row r="337" customHeight="1" spans="1:2">
      <c r="A337" s="27" t="s">
        <v>317</v>
      </c>
      <c r="B337" s="11">
        <v>0</v>
      </c>
    </row>
    <row r="338" customHeight="1" spans="1:2">
      <c r="A338" s="26" t="s">
        <v>318</v>
      </c>
      <c r="B338" s="11">
        <v>0</v>
      </c>
    </row>
    <row r="339" customHeight="1" spans="1:2">
      <c r="A339" s="26" t="s">
        <v>319</v>
      </c>
      <c r="B339" s="11">
        <v>0</v>
      </c>
    </row>
    <row r="340" customHeight="1" spans="1:2">
      <c r="A340" s="26" t="s">
        <v>320</v>
      </c>
      <c r="B340" s="11">
        <f>SUM(B341:B343)</f>
        <v>0</v>
      </c>
    </row>
    <row r="341" customHeight="1" spans="1:2">
      <c r="A341" s="26" t="s">
        <v>321</v>
      </c>
      <c r="B341" s="11">
        <v>0</v>
      </c>
    </row>
    <row r="342" customHeight="1" spans="1:2">
      <c r="A342" s="26" t="s">
        <v>322</v>
      </c>
      <c r="B342" s="11">
        <v>0</v>
      </c>
    </row>
    <row r="343" customHeight="1" spans="1:2">
      <c r="A343" s="26" t="s">
        <v>323</v>
      </c>
      <c r="B343" s="11">
        <v>0</v>
      </c>
    </row>
    <row r="344" customHeight="1" spans="1:2">
      <c r="A344" s="26" t="s">
        <v>324</v>
      </c>
      <c r="B344" s="11">
        <f>SUM(B345:B346)</f>
        <v>0</v>
      </c>
    </row>
    <row r="345" customHeight="1" spans="1:2">
      <c r="A345" s="26" t="s">
        <v>325</v>
      </c>
      <c r="B345" s="11">
        <v>0</v>
      </c>
    </row>
    <row r="346" customHeight="1" spans="1:2">
      <c r="A346" s="26" t="s">
        <v>326</v>
      </c>
      <c r="B346" s="11">
        <v>0</v>
      </c>
    </row>
    <row r="347" customHeight="1" spans="1:2">
      <c r="A347" s="26" t="s">
        <v>327</v>
      </c>
      <c r="B347" s="11">
        <f>SUM(B348:B349)</f>
        <v>0</v>
      </c>
    </row>
    <row r="348" customHeight="1" spans="1:2">
      <c r="A348" s="26" t="s">
        <v>328</v>
      </c>
      <c r="B348" s="11">
        <v>0</v>
      </c>
    </row>
    <row r="349" customHeight="1" spans="1:2">
      <c r="A349" s="26" t="s">
        <v>329</v>
      </c>
      <c r="B349" s="11">
        <v>0</v>
      </c>
    </row>
    <row r="350" customHeight="1" spans="1:2">
      <c r="A350" s="26" t="s">
        <v>330</v>
      </c>
      <c r="B350" s="11">
        <f>SUM(B351:B352)</f>
        <v>5313</v>
      </c>
    </row>
    <row r="351" customHeight="1" spans="1:2">
      <c r="A351" s="26" t="s">
        <v>331</v>
      </c>
      <c r="B351" s="11">
        <v>5290</v>
      </c>
    </row>
    <row r="352" customHeight="1" spans="1:2">
      <c r="A352" s="26" t="s">
        <v>332</v>
      </c>
      <c r="B352" s="11">
        <v>23</v>
      </c>
    </row>
    <row r="353" customHeight="1" spans="1:2">
      <c r="A353" s="26" t="s">
        <v>333</v>
      </c>
      <c r="B353" s="11">
        <f>SUM(B354:B355)</f>
        <v>0</v>
      </c>
    </row>
    <row r="354" customHeight="1" spans="1:2">
      <c r="A354" s="26" t="s">
        <v>334</v>
      </c>
      <c r="B354" s="11">
        <v>0</v>
      </c>
    </row>
    <row r="355" customHeight="1" spans="1:2">
      <c r="A355" s="26" t="s">
        <v>335</v>
      </c>
      <c r="B355" s="11">
        <v>0</v>
      </c>
    </row>
    <row r="356" customHeight="1" spans="1:2">
      <c r="A356" s="26" t="s">
        <v>336</v>
      </c>
      <c r="B356" s="11">
        <f>SUM(B357,B384,B578,B614,B633,B686,B689,B695)</f>
        <v>39925</v>
      </c>
    </row>
    <row r="357" customHeight="1" spans="1:2">
      <c r="A357" s="26" t="s">
        <v>337</v>
      </c>
      <c r="B357" s="11">
        <f>SUM(B358,B367:B370,B373:B381)</f>
        <v>1414</v>
      </c>
    </row>
    <row r="358" customHeight="1" spans="1:2">
      <c r="A358" s="26" t="s">
        <v>338</v>
      </c>
      <c r="B358" s="11">
        <f>SUM(B359:B366)</f>
        <v>0</v>
      </c>
    </row>
    <row r="359" customHeight="1" spans="1:2">
      <c r="A359" s="27" t="s">
        <v>339</v>
      </c>
      <c r="B359" s="11">
        <v>0</v>
      </c>
    </row>
    <row r="360" customHeight="1" spans="1:2">
      <c r="A360" s="27" t="s">
        <v>340</v>
      </c>
      <c r="B360" s="11">
        <v>0</v>
      </c>
    </row>
    <row r="361" customHeight="1" spans="1:2">
      <c r="A361" s="27" t="s">
        <v>341</v>
      </c>
      <c r="B361" s="11">
        <v>0</v>
      </c>
    </row>
    <row r="362" customHeight="1" spans="1:2">
      <c r="A362" s="27" t="s">
        <v>342</v>
      </c>
      <c r="B362" s="11">
        <v>0</v>
      </c>
    </row>
    <row r="363" customHeight="1" spans="1:2">
      <c r="A363" s="27" t="s">
        <v>343</v>
      </c>
      <c r="B363" s="11">
        <v>0</v>
      </c>
    </row>
    <row r="364" customHeight="1" spans="1:2">
      <c r="A364" s="27" t="s">
        <v>344</v>
      </c>
      <c r="B364" s="11">
        <v>0</v>
      </c>
    </row>
    <row r="365" customHeight="1" spans="1:2">
      <c r="A365" s="27" t="s">
        <v>345</v>
      </c>
      <c r="B365" s="11">
        <v>0</v>
      </c>
    </row>
    <row r="366" customHeight="1" spans="1:2">
      <c r="A366" s="27" t="s">
        <v>346</v>
      </c>
      <c r="B366" s="11">
        <v>0</v>
      </c>
    </row>
    <row r="367" customHeight="1" spans="1:2">
      <c r="A367" s="26" t="s">
        <v>347</v>
      </c>
      <c r="B367" s="11">
        <v>0</v>
      </c>
    </row>
    <row r="368" customHeight="1" spans="1:2">
      <c r="A368" s="26" t="s">
        <v>348</v>
      </c>
      <c r="B368" s="11">
        <v>0</v>
      </c>
    </row>
    <row r="369" customHeight="1" spans="1:2">
      <c r="A369" s="26" t="s">
        <v>349</v>
      </c>
      <c r="B369" s="11">
        <v>0</v>
      </c>
    </row>
    <row r="370" customHeight="1" spans="1:2">
      <c r="A370" s="26" t="s">
        <v>350</v>
      </c>
      <c r="B370" s="11">
        <f>SUM(B371:B372)</f>
        <v>0</v>
      </c>
    </row>
    <row r="371" customHeight="1" spans="1:2">
      <c r="A371" s="27" t="s">
        <v>351</v>
      </c>
      <c r="B371" s="11">
        <v>0</v>
      </c>
    </row>
    <row r="372" customHeight="1" spans="1:2">
      <c r="A372" s="27" t="s">
        <v>352</v>
      </c>
      <c r="B372" s="11">
        <v>0</v>
      </c>
    </row>
    <row r="373" customHeight="1" spans="1:2">
      <c r="A373" s="26" t="s">
        <v>353</v>
      </c>
      <c r="B373" s="11">
        <v>0</v>
      </c>
    </row>
    <row r="374" customHeight="1" spans="1:2">
      <c r="A374" s="26" t="s">
        <v>354</v>
      </c>
      <c r="B374" s="11">
        <v>827</v>
      </c>
    </row>
    <row r="375" customHeight="1" spans="1:2">
      <c r="A375" s="26" t="s">
        <v>355</v>
      </c>
      <c r="B375" s="11">
        <v>0</v>
      </c>
    </row>
    <row r="376" customHeight="1" spans="1:2">
      <c r="A376" s="26" t="s">
        <v>356</v>
      </c>
      <c r="B376" s="11">
        <v>0</v>
      </c>
    </row>
    <row r="377" customHeight="1" spans="1:2">
      <c r="A377" s="26" t="s">
        <v>357</v>
      </c>
      <c r="B377" s="11">
        <v>436</v>
      </c>
    </row>
    <row r="378" customHeight="1" spans="1:2">
      <c r="A378" s="26" t="s">
        <v>358</v>
      </c>
      <c r="B378" s="11">
        <v>0</v>
      </c>
    </row>
    <row r="379" customHeight="1" spans="1:2">
      <c r="A379" s="26" t="s">
        <v>359</v>
      </c>
      <c r="B379" s="11">
        <v>0</v>
      </c>
    </row>
    <row r="380" customHeight="1" spans="1:2">
      <c r="A380" s="26" t="s">
        <v>360</v>
      </c>
      <c r="B380" s="11">
        <v>0</v>
      </c>
    </row>
    <row r="381" customHeight="1" spans="1:2">
      <c r="A381" s="26" t="s">
        <v>361</v>
      </c>
      <c r="B381" s="11">
        <f>B382+B383</f>
        <v>151</v>
      </c>
    </row>
    <row r="382" customHeight="1" spans="1:2">
      <c r="A382" s="27" t="s">
        <v>362</v>
      </c>
      <c r="B382" s="11">
        <v>151</v>
      </c>
    </row>
    <row r="383" customHeight="1" spans="1:2">
      <c r="A383" s="27" t="s">
        <v>363</v>
      </c>
      <c r="B383" s="11">
        <v>0</v>
      </c>
    </row>
    <row r="384" customHeight="1" spans="1:2">
      <c r="A384" s="26" t="s">
        <v>364</v>
      </c>
      <c r="B384" s="11">
        <f>B385+B401+B404+B407+B412+B414+B417+B419+B421+B424+B427+B429+B431+B442+B445+B448+B450+B452+B454+B457+B462+B465+B470+B474+B476+B479+B485+B490+B496+B500+B503+B510+B515+B522+B525+B529+B538+B542+B546+B550+B555+B560+B563+B565+B567+B569+B572+B575</f>
        <v>6431</v>
      </c>
    </row>
    <row r="385" customHeight="1" spans="1:2">
      <c r="A385" s="26" t="s">
        <v>365</v>
      </c>
      <c r="B385" s="11">
        <f>SUM(B386:B400)</f>
        <v>3</v>
      </c>
    </row>
    <row r="386" customHeight="1" spans="1:2">
      <c r="A386" s="27" t="s">
        <v>366</v>
      </c>
      <c r="B386" s="11">
        <v>0</v>
      </c>
    </row>
    <row r="387" customHeight="1" spans="1:2">
      <c r="A387" s="27" t="s">
        <v>367</v>
      </c>
      <c r="B387" s="11">
        <v>0</v>
      </c>
    </row>
    <row r="388" customHeight="1" spans="1:2">
      <c r="A388" s="27" t="s">
        <v>368</v>
      </c>
      <c r="B388" s="11">
        <v>0</v>
      </c>
    </row>
    <row r="389" customHeight="1" spans="1:2">
      <c r="A389" s="27" t="s">
        <v>369</v>
      </c>
      <c r="B389" s="11">
        <v>0</v>
      </c>
    </row>
    <row r="390" customHeight="1" spans="1:2">
      <c r="A390" s="27" t="s">
        <v>370</v>
      </c>
      <c r="B390" s="11">
        <v>0</v>
      </c>
    </row>
    <row r="391" customHeight="1" spans="1:2">
      <c r="A391" s="27" t="s">
        <v>371</v>
      </c>
      <c r="B391" s="11">
        <v>3</v>
      </c>
    </row>
    <row r="392" customHeight="1" spans="1:2">
      <c r="A392" s="27" t="s">
        <v>372</v>
      </c>
      <c r="B392" s="11">
        <v>0</v>
      </c>
    </row>
    <row r="393" customHeight="1" spans="1:2">
      <c r="A393" s="27" t="s">
        <v>373</v>
      </c>
      <c r="B393" s="11">
        <v>0</v>
      </c>
    </row>
    <row r="394" customHeight="1" spans="1:2">
      <c r="A394" s="27" t="s">
        <v>374</v>
      </c>
      <c r="B394" s="11">
        <v>0</v>
      </c>
    </row>
    <row r="395" customHeight="1" spans="1:2">
      <c r="A395" s="27" t="s">
        <v>375</v>
      </c>
      <c r="B395" s="11">
        <v>0</v>
      </c>
    </row>
    <row r="396" customHeight="1" spans="1:2">
      <c r="A396" s="27" t="s">
        <v>376</v>
      </c>
      <c r="B396" s="11">
        <v>0</v>
      </c>
    </row>
    <row r="397" customHeight="1" spans="1:2">
      <c r="A397" s="27" t="s">
        <v>377</v>
      </c>
      <c r="B397" s="11">
        <v>0</v>
      </c>
    </row>
    <row r="398" customHeight="1" spans="1:2">
      <c r="A398" s="27" t="s">
        <v>378</v>
      </c>
      <c r="B398" s="11">
        <v>0</v>
      </c>
    </row>
    <row r="399" customHeight="1" spans="1:2">
      <c r="A399" s="27" t="s">
        <v>379</v>
      </c>
      <c r="B399" s="11">
        <v>0</v>
      </c>
    </row>
    <row r="400" customHeight="1" spans="1:2">
      <c r="A400" s="27" t="s">
        <v>380</v>
      </c>
      <c r="B400" s="11">
        <v>0</v>
      </c>
    </row>
    <row r="401" customHeight="1" spans="1:2">
      <c r="A401" s="26" t="s">
        <v>381</v>
      </c>
      <c r="B401" s="11">
        <f>SUM(B402:B403)</f>
        <v>2347</v>
      </c>
    </row>
    <row r="402" customHeight="1" spans="1:2">
      <c r="A402" s="27" t="s">
        <v>382</v>
      </c>
      <c r="B402" s="11">
        <v>2347</v>
      </c>
    </row>
    <row r="403" customHeight="1" spans="1:2">
      <c r="A403" s="27" t="s">
        <v>383</v>
      </c>
      <c r="B403" s="11">
        <v>0</v>
      </c>
    </row>
    <row r="404" customHeight="1" spans="1:2">
      <c r="A404" s="26" t="s">
        <v>384</v>
      </c>
      <c r="B404" s="11">
        <f>SUM(B405:B406)</f>
        <v>0</v>
      </c>
    </row>
    <row r="405" customHeight="1" spans="1:2">
      <c r="A405" s="27" t="s">
        <v>385</v>
      </c>
      <c r="B405" s="11">
        <v>0</v>
      </c>
    </row>
    <row r="406" customHeight="1" spans="1:2">
      <c r="A406" s="27" t="s">
        <v>386</v>
      </c>
      <c r="B406" s="11">
        <v>0</v>
      </c>
    </row>
    <row r="407" customHeight="1" spans="1:2">
      <c r="A407" s="26" t="s">
        <v>387</v>
      </c>
      <c r="B407" s="11">
        <f>SUM(B408:B411)</f>
        <v>0</v>
      </c>
    </row>
    <row r="408" customHeight="1" spans="1:2">
      <c r="A408" s="27" t="s">
        <v>388</v>
      </c>
      <c r="B408" s="11">
        <v>0</v>
      </c>
    </row>
    <row r="409" customHeight="1" spans="1:2">
      <c r="A409" s="27" t="s">
        <v>389</v>
      </c>
      <c r="B409" s="11">
        <v>0</v>
      </c>
    </row>
    <row r="410" customHeight="1" spans="1:2">
      <c r="A410" s="27" t="s">
        <v>390</v>
      </c>
      <c r="B410" s="11">
        <v>0</v>
      </c>
    </row>
    <row r="411" customHeight="1" spans="1:2">
      <c r="A411" s="27" t="s">
        <v>391</v>
      </c>
      <c r="B411" s="11">
        <v>0</v>
      </c>
    </row>
    <row r="412" customHeight="1" spans="1:2">
      <c r="A412" s="26" t="s">
        <v>392</v>
      </c>
      <c r="B412" s="11">
        <f>B413</f>
        <v>0</v>
      </c>
    </row>
    <row r="413" customHeight="1" spans="1:2">
      <c r="A413" s="27" t="s">
        <v>393</v>
      </c>
      <c r="B413" s="11">
        <v>0</v>
      </c>
    </row>
    <row r="414" customHeight="1" spans="1:2">
      <c r="A414" s="26" t="s">
        <v>394</v>
      </c>
      <c r="B414" s="11">
        <f>SUM(B415:B416)</f>
        <v>16</v>
      </c>
    </row>
    <row r="415" customHeight="1" spans="1:2">
      <c r="A415" s="27" t="s">
        <v>395</v>
      </c>
      <c r="B415" s="11">
        <v>16</v>
      </c>
    </row>
    <row r="416" customHeight="1" spans="1:2">
      <c r="A416" s="27" t="s">
        <v>396</v>
      </c>
      <c r="B416" s="11">
        <v>0</v>
      </c>
    </row>
    <row r="417" customHeight="1" spans="1:2">
      <c r="A417" s="26" t="s">
        <v>397</v>
      </c>
      <c r="B417" s="11">
        <f>B418</f>
        <v>0</v>
      </c>
    </row>
    <row r="418" customHeight="1" spans="1:2">
      <c r="A418" s="27" t="s">
        <v>398</v>
      </c>
      <c r="B418" s="11">
        <v>0</v>
      </c>
    </row>
    <row r="419" customHeight="1" spans="1:2">
      <c r="A419" s="26" t="s">
        <v>399</v>
      </c>
      <c r="B419" s="11">
        <f>B420</f>
        <v>0</v>
      </c>
    </row>
    <row r="420" customHeight="1" spans="1:2">
      <c r="A420" s="27" t="s">
        <v>400</v>
      </c>
      <c r="B420" s="11">
        <v>0</v>
      </c>
    </row>
    <row r="421" customHeight="1" spans="1:2">
      <c r="A421" s="26" t="s">
        <v>401</v>
      </c>
      <c r="B421" s="11">
        <f>SUM(B422:B423)</f>
        <v>0</v>
      </c>
    </row>
    <row r="422" customHeight="1" spans="1:2">
      <c r="A422" s="27" t="s">
        <v>395</v>
      </c>
      <c r="B422" s="11">
        <v>0</v>
      </c>
    </row>
    <row r="423" customHeight="1" spans="1:2">
      <c r="A423" s="27" t="s">
        <v>402</v>
      </c>
      <c r="B423" s="11">
        <v>0</v>
      </c>
    </row>
    <row r="424" customHeight="1" spans="1:2">
      <c r="A424" s="26" t="s">
        <v>403</v>
      </c>
      <c r="B424" s="11">
        <f>SUM(B425:B426)</f>
        <v>0</v>
      </c>
    </row>
    <row r="425" customHeight="1" spans="1:2">
      <c r="A425" s="27" t="s">
        <v>404</v>
      </c>
      <c r="B425" s="11">
        <v>0</v>
      </c>
    </row>
    <row r="426" customHeight="1" spans="1:2">
      <c r="A426" s="39" t="s">
        <v>405</v>
      </c>
      <c r="B426" s="28">
        <v>0</v>
      </c>
    </row>
    <row r="427" customHeight="1" spans="1:2">
      <c r="A427" s="26" t="s">
        <v>406</v>
      </c>
      <c r="B427" s="11">
        <f>B428</f>
        <v>0</v>
      </c>
    </row>
    <row r="428" customHeight="1" spans="1:2">
      <c r="A428" s="27" t="s">
        <v>407</v>
      </c>
      <c r="B428" s="11">
        <v>0</v>
      </c>
    </row>
    <row r="429" customHeight="1" spans="1:2">
      <c r="A429" s="40" t="s">
        <v>408</v>
      </c>
      <c r="B429" s="31">
        <f>B430</f>
        <v>0</v>
      </c>
    </row>
    <row r="430" customHeight="1" spans="1:2">
      <c r="A430" s="27" t="s">
        <v>409</v>
      </c>
      <c r="B430" s="11">
        <v>0</v>
      </c>
    </row>
    <row r="431" customHeight="1" spans="1:2">
      <c r="A431" s="26" t="s">
        <v>410</v>
      </c>
      <c r="B431" s="11">
        <f>SUM(B432:B441)</f>
        <v>546</v>
      </c>
    </row>
    <row r="432" customHeight="1" spans="1:2">
      <c r="A432" s="27" t="s">
        <v>411</v>
      </c>
      <c r="B432" s="11">
        <v>0</v>
      </c>
    </row>
    <row r="433" customHeight="1" spans="1:2">
      <c r="A433" s="27" t="s">
        <v>412</v>
      </c>
      <c r="B433" s="11">
        <v>0</v>
      </c>
    </row>
    <row r="434" customHeight="1" spans="1:2">
      <c r="A434" s="27" t="s">
        <v>413</v>
      </c>
      <c r="B434" s="11">
        <v>0</v>
      </c>
    </row>
    <row r="435" customHeight="1" spans="1:2">
      <c r="A435" s="27" t="s">
        <v>414</v>
      </c>
      <c r="B435" s="11">
        <v>0</v>
      </c>
    </row>
    <row r="436" customHeight="1" spans="1:2">
      <c r="A436" s="27" t="s">
        <v>415</v>
      </c>
      <c r="B436" s="11">
        <v>0</v>
      </c>
    </row>
    <row r="437" customHeight="1" spans="1:2">
      <c r="A437" s="27" t="s">
        <v>416</v>
      </c>
      <c r="B437" s="11">
        <v>0</v>
      </c>
    </row>
    <row r="438" customHeight="1" spans="1:2">
      <c r="A438" s="27" t="s">
        <v>395</v>
      </c>
      <c r="B438" s="11">
        <v>0</v>
      </c>
    </row>
    <row r="439" customHeight="1" spans="1:2">
      <c r="A439" s="27" t="s">
        <v>417</v>
      </c>
      <c r="B439" s="11">
        <v>0</v>
      </c>
    </row>
    <row r="440" customHeight="1" spans="1:2">
      <c r="A440" s="27" t="s">
        <v>418</v>
      </c>
      <c r="B440" s="11">
        <v>546</v>
      </c>
    </row>
    <row r="441" customHeight="1" spans="1:2">
      <c r="A441" s="27" t="s">
        <v>419</v>
      </c>
      <c r="B441" s="11">
        <v>0</v>
      </c>
    </row>
    <row r="442" customHeight="1" spans="1:2">
      <c r="A442" s="26" t="s">
        <v>420</v>
      </c>
      <c r="B442" s="11">
        <f>SUM(B443:B444)</f>
        <v>0</v>
      </c>
    </row>
    <row r="443" customHeight="1" spans="1:2">
      <c r="A443" s="27" t="s">
        <v>395</v>
      </c>
      <c r="B443" s="11">
        <v>0</v>
      </c>
    </row>
    <row r="444" customHeight="1" spans="1:2">
      <c r="A444" s="27" t="s">
        <v>421</v>
      </c>
      <c r="B444" s="11">
        <v>0</v>
      </c>
    </row>
    <row r="445" customHeight="1" spans="1:2">
      <c r="A445" s="26" t="s">
        <v>422</v>
      </c>
      <c r="B445" s="11">
        <f>SUM(B446:B447)</f>
        <v>0</v>
      </c>
    </row>
    <row r="446" customHeight="1" spans="1:2">
      <c r="A446" s="27" t="s">
        <v>423</v>
      </c>
      <c r="B446" s="11">
        <v>0</v>
      </c>
    </row>
    <row r="447" customHeight="1" spans="1:2">
      <c r="A447" s="27" t="s">
        <v>424</v>
      </c>
      <c r="B447" s="11">
        <v>0</v>
      </c>
    </row>
    <row r="448" customHeight="1" spans="1:2">
      <c r="A448" s="26" t="s">
        <v>425</v>
      </c>
      <c r="B448" s="11">
        <f>B449</f>
        <v>0</v>
      </c>
    </row>
    <row r="449" customHeight="1" spans="1:2">
      <c r="A449" s="27" t="s">
        <v>426</v>
      </c>
      <c r="B449" s="11">
        <v>0</v>
      </c>
    </row>
    <row r="450" customHeight="1" spans="1:2">
      <c r="A450" s="26" t="s">
        <v>427</v>
      </c>
      <c r="B450" s="11">
        <f>B451</f>
        <v>0</v>
      </c>
    </row>
    <row r="451" customHeight="1" spans="1:2">
      <c r="A451" s="27" t="s">
        <v>428</v>
      </c>
      <c r="B451" s="11">
        <v>0</v>
      </c>
    </row>
    <row r="452" customHeight="1" spans="1:2">
      <c r="A452" s="26" t="s">
        <v>429</v>
      </c>
      <c r="B452" s="11">
        <f>B453</f>
        <v>0</v>
      </c>
    </row>
    <row r="453" customHeight="1" spans="1:2">
      <c r="A453" s="27" t="s">
        <v>430</v>
      </c>
      <c r="B453" s="11">
        <v>0</v>
      </c>
    </row>
    <row r="454" customHeight="1" spans="1:2">
      <c r="A454" s="26" t="s">
        <v>431</v>
      </c>
      <c r="B454" s="11">
        <f>SUM(B455:B456)</f>
        <v>769</v>
      </c>
    </row>
    <row r="455" customHeight="1" spans="1:2">
      <c r="A455" s="27" t="s">
        <v>432</v>
      </c>
      <c r="B455" s="11">
        <v>769</v>
      </c>
    </row>
    <row r="456" customHeight="1" spans="1:2">
      <c r="A456" s="27" t="s">
        <v>433</v>
      </c>
      <c r="B456" s="11">
        <v>0</v>
      </c>
    </row>
    <row r="457" customHeight="1" spans="1:2">
      <c r="A457" s="26" t="s">
        <v>434</v>
      </c>
      <c r="B457" s="11">
        <f>SUM(B458:B461)</f>
        <v>0</v>
      </c>
    </row>
    <row r="458" customHeight="1" spans="1:2">
      <c r="A458" s="27" t="s">
        <v>435</v>
      </c>
      <c r="B458" s="11">
        <v>0</v>
      </c>
    </row>
    <row r="459" customHeight="1" spans="1:2">
      <c r="A459" s="27" t="s">
        <v>436</v>
      </c>
      <c r="B459" s="11">
        <v>0</v>
      </c>
    </row>
    <row r="460" customHeight="1" spans="1:2">
      <c r="A460" s="27" t="s">
        <v>437</v>
      </c>
      <c r="B460" s="11">
        <v>0</v>
      </c>
    </row>
    <row r="461" customHeight="1" spans="1:2">
      <c r="A461" s="27" t="s">
        <v>438</v>
      </c>
      <c r="B461" s="11">
        <v>0</v>
      </c>
    </row>
    <row r="462" customHeight="1" spans="1:2">
      <c r="A462" s="26" t="s">
        <v>439</v>
      </c>
      <c r="B462" s="11">
        <f>SUM(B463:B464)</f>
        <v>0</v>
      </c>
    </row>
    <row r="463" customHeight="1" spans="1:2">
      <c r="A463" s="27" t="s">
        <v>440</v>
      </c>
      <c r="B463" s="11">
        <v>0</v>
      </c>
    </row>
    <row r="464" customHeight="1" spans="1:2">
      <c r="A464" s="27" t="s">
        <v>441</v>
      </c>
      <c r="B464" s="11">
        <v>0</v>
      </c>
    </row>
    <row r="465" customHeight="1" spans="1:2">
      <c r="A465" s="26" t="s">
        <v>442</v>
      </c>
      <c r="B465" s="11">
        <f>SUM(B466:B469)</f>
        <v>371</v>
      </c>
    </row>
    <row r="466" customHeight="1" spans="1:2">
      <c r="A466" s="27" t="s">
        <v>443</v>
      </c>
      <c r="B466" s="11">
        <v>9</v>
      </c>
    </row>
    <row r="467" customHeight="1" spans="1:2">
      <c r="A467" s="27" t="s">
        <v>444</v>
      </c>
      <c r="B467" s="11">
        <v>63</v>
      </c>
    </row>
    <row r="468" customHeight="1" spans="1:2">
      <c r="A468" s="27" t="s">
        <v>445</v>
      </c>
      <c r="B468" s="11">
        <v>299</v>
      </c>
    </row>
    <row r="469" customHeight="1" spans="1:2">
      <c r="A469" s="27" t="s">
        <v>446</v>
      </c>
      <c r="B469" s="11">
        <v>0</v>
      </c>
    </row>
    <row r="470" customHeight="1" spans="1:2">
      <c r="A470" s="26" t="s">
        <v>447</v>
      </c>
      <c r="B470" s="11">
        <f>SUM(B471:B473)</f>
        <v>0</v>
      </c>
    </row>
    <row r="471" customHeight="1" spans="1:2">
      <c r="A471" s="27" t="s">
        <v>448</v>
      </c>
      <c r="B471" s="11">
        <v>0</v>
      </c>
    </row>
    <row r="472" customHeight="1" spans="1:2">
      <c r="A472" s="27" t="s">
        <v>449</v>
      </c>
      <c r="B472" s="11">
        <v>0</v>
      </c>
    </row>
    <row r="473" customHeight="1" spans="1:2">
      <c r="A473" s="27" t="s">
        <v>450</v>
      </c>
      <c r="B473" s="11">
        <v>0</v>
      </c>
    </row>
    <row r="474" customHeight="1" spans="1:2">
      <c r="A474" s="26" t="s">
        <v>451</v>
      </c>
      <c r="B474" s="11">
        <f>B475</f>
        <v>0</v>
      </c>
    </row>
    <row r="475" customHeight="1" spans="1:2">
      <c r="A475" s="27" t="s">
        <v>452</v>
      </c>
      <c r="B475" s="11">
        <v>0</v>
      </c>
    </row>
    <row r="476" customHeight="1" spans="1:2">
      <c r="A476" s="26" t="s">
        <v>453</v>
      </c>
      <c r="B476" s="11">
        <f>SUM(B477:B478)</f>
        <v>0</v>
      </c>
    </row>
    <row r="477" customHeight="1" spans="1:2">
      <c r="A477" s="27" t="s">
        <v>454</v>
      </c>
      <c r="B477" s="11">
        <v>0</v>
      </c>
    </row>
    <row r="478" customHeight="1" spans="1:2">
      <c r="A478" s="27" t="s">
        <v>455</v>
      </c>
      <c r="B478" s="11">
        <v>0</v>
      </c>
    </row>
    <row r="479" customHeight="1" spans="1:2">
      <c r="A479" s="26" t="s">
        <v>456</v>
      </c>
      <c r="B479" s="11">
        <f>SUM(B480:B484)</f>
        <v>1027</v>
      </c>
    </row>
    <row r="480" customHeight="1" spans="1:2">
      <c r="A480" s="27" t="s">
        <v>457</v>
      </c>
      <c r="B480" s="11">
        <v>0</v>
      </c>
    </row>
    <row r="481" customHeight="1" spans="1:2">
      <c r="A481" s="27" t="s">
        <v>458</v>
      </c>
      <c r="B481" s="11">
        <v>0</v>
      </c>
    </row>
    <row r="482" customHeight="1" spans="1:2">
      <c r="A482" s="27" t="s">
        <v>459</v>
      </c>
      <c r="B482" s="11">
        <v>96</v>
      </c>
    </row>
    <row r="483" customHeight="1" spans="1:2">
      <c r="A483" s="27" t="s">
        <v>460</v>
      </c>
      <c r="B483" s="11">
        <v>291</v>
      </c>
    </row>
    <row r="484" customHeight="1" spans="1:2">
      <c r="A484" s="27" t="s">
        <v>461</v>
      </c>
      <c r="B484" s="11">
        <v>640</v>
      </c>
    </row>
    <row r="485" customHeight="1" spans="1:2">
      <c r="A485" s="26" t="s">
        <v>462</v>
      </c>
      <c r="B485" s="11">
        <f>SUM(B486:B489)</f>
        <v>0</v>
      </c>
    </row>
    <row r="486" customHeight="1" spans="1:2">
      <c r="A486" s="27" t="s">
        <v>463</v>
      </c>
      <c r="B486" s="11">
        <v>0</v>
      </c>
    </row>
    <row r="487" customHeight="1" spans="1:2">
      <c r="A487" s="27" t="s">
        <v>395</v>
      </c>
      <c r="B487" s="11">
        <v>0</v>
      </c>
    </row>
    <row r="488" customHeight="1" spans="1:2">
      <c r="A488" s="27" t="s">
        <v>464</v>
      </c>
      <c r="B488" s="11">
        <v>0</v>
      </c>
    </row>
    <row r="489" customHeight="1" spans="1:2">
      <c r="A489" s="27" t="s">
        <v>465</v>
      </c>
      <c r="B489" s="11">
        <v>0</v>
      </c>
    </row>
    <row r="490" customHeight="1" spans="1:2">
      <c r="A490" s="26" t="s">
        <v>466</v>
      </c>
      <c r="B490" s="11">
        <f>SUM(B491:B495)</f>
        <v>0</v>
      </c>
    </row>
    <row r="491" customHeight="1" spans="1:2">
      <c r="A491" s="27" t="s">
        <v>467</v>
      </c>
      <c r="B491" s="11">
        <v>0</v>
      </c>
    </row>
    <row r="492" customHeight="1" spans="1:2">
      <c r="A492" s="27" t="s">
        <v>468</v>
      </c>
      <c r="B492" s="11">
        <v>0</v>
      </c>
    </row>
    <row r="493" customHeight="1" spans="1:2">
      <c r="A493" s="27" t="s">
        <v>469</v>
      </c>
      <c r="B493" s="11">
        <v>0</v>
      </c>
    </row>
    <row r="494" customHeight="1" spans="1:2">
      <c r="A494" s="27" t="s">
        <v>470</v>
      </c>
      <c r="B494" s="11">
        <v>0</v>
      </c>
    </row>
    <row r="495" customHeight="1" spans="1:2">
      <c r="A495" s="27" t="s">
        <v>471</v>
      </c>
      <c r="B495" s="11">
        <v>0</v>
      </c>
    </row>
    <row r="496" customHeight="1" spans="1:2">
      <c r="A496" s="26" t="s">
        <v>472</v>
      </c>
      <c r="B496" s="11">
        <f>SUM(B497:B499)</f>
        <v>0</v>
      </c>
    </row>
    <row r="497" customHeight="1" spans="1:2">
      <c r="A497" s="27" t="s">
        <v>395</v>
      </c>
      <c r="B497" s="11">
        <v>0</v>
      </c>
    </row>
    <row r="498" customHeight="1" spans="1:2">
      <c r="A498" s="27" t="s">
        <v>473</v>
      </c>
      <c r="B498" s="11">
        <v>0</v>
      </c>
    </row>
    <row r="499" customHeight="1" spans="1:2">
      <c r="A499" s="27" t="s">
        <v>474</v>
      </c>
      <c r="B499" s="11">
        <v>0</v>
      </c>
    </row>
    <row r="500" customHeight="1" spans="1:2">
      <c r="A500" s="26" t="s">
        <v>475</v>
      </c>
      <c r="B500" s="11">
        <f>SUM(B501:B502)</f>
        <v>0</v>
      </c>
    </row>
    <row r="501" customHeight="1" spans="1:2">
      <c r="A501" s="27" t="s">
        <v>395</v>
      </c>
      <c r="B501" s="11">
        <v>0</v>
      </c>
    </row>
    <row r="502" customHeight="1" spans="1:2">
      <c r="A502" s="27" t="s">
        <v>476</v>
      </c>
      <c r="B502" s="11">
        <v>0</v>
      </c>
    </row>
    <row r="503" customHeight="1" spans="1:2">
      <c r="A503" s="26" t="s">
        <v>477</v>
      </c>
      <c r="B503" s="11">
        <f>SUM(B504:B509)</f>
        <v>0</v>
      </c>
    </row>
    <row r="504" customHeight="1" spans="1:2">
      <c r="A504" s="27" t="s">
        <v>395</v>
      </c>
      <c r="B504" s="11">
        <v>0</v>
      </c>
    </row>
    <row r="505" customHeight="1" spans="1:2">
      <c r="A505" s="27" t="s">
        <v>478</v>
      </c>
      <c r="B505" s="11">
        <v>0</v>
      </c>
    </row>
    <row r="506" customHeight="1" spans="1:2">
      <c r="A506" s="27" t="s">
        <v>479</v>
      </c>
      <c r="B506" s="11">
        <v>0</v>
      </c>
    </row>
    <row r="507" customHeight="1" spans="1:2">
      <c r="A507" s="27" t="s">
        <v>480</v>
      </c>
      <c r="B507" s="11">
        <v>0</v>
      </c>
    </row>
    <row r="508" customHeight="1" spans="1:2">
      <c r="A508" s="27" t="s">
        <v>481</v>
      </c>
      <c r="B508" s="11">
        <v>0</v>
      </c>
    </row>
    <row r="509" customHeight="1" spans="1:2">
      <c r="A509" s="27" t="s">
        <v>482</v>
      </c>
      <c r="B509" s="11">
        <v>0</v>
      </c>
    </row>
    <row r="510" customHeight="1" spans="1:2">
      <c r="A510" s="26" t="s">
        <v>483</v>
      </c>
      <c r="B510" s="11">
        <f>SUM(B511:B514)</f>
        <v>0</v>
      </c>
    </row>
    <row r="511" customHeight="1" spans="1:2">
      <c r="A511" s="27" t="s">
        <v>395</v>
      </c>
      <c r="B511" s="11">
        <v>0</v>
      </c>
    </row>
    <row r="512" customHeight="1" spans="1:2">
      <c r="A512" s="27" t="s">
        <v>484</v>
      </c>
      <c r="B512" s="11">
        <v>0</v>
      </c>
    </row>
    <row r="513" customHeight="1" spans="1:2">
      <c r="A513" s="27" t="s">
        <v>485</v>
      </c>
      <c r="B513" s="11">
        <v>0</v>
      </c>
    </row>
    <row r="514" customHeight="1" spans="1:2">
      <c r="A514" s="27" t="s">
        <v>486</v>
      </c>
      <c r="B514" s="11">
        <v>0</v>
      </c>
    </row>
    <row r="515" customHeight="1" spans="1:2">
      <c r="A515" s="26" t="s">
        <v>487</v>
      </c>
      <c r="B515" s="11">
        <f>SUM(B516:B521)</f>
        <v>0</v>
      </c>
    </row>
    <row r="516" customHeight="1" spans="1:2">
      <c r="A516" s="27" t="s">
        <v>488</v>
      </c>
      <c r="B516" s="11">
        <v>0</v>
      </c>
    </row>
    <row r="517" customHeight="1" spans="1:2">
      <c r="A517" s="27" t="s">
        <v>489</v>
      </c>
      <c r="B517" s="11">
        <v>0</v>
      </c>
    </row>
    <row r="518" customHeight="1" spans="1:2">
      <c r="A518" s="27" t="s">
        <v>490</v>
      </c>
      <c r="B518" s="11">
        <v>0</v>
      </c>
    </row>
    <row r="519" customHeight="1" spans="1:2">
      <c r="A519" s="27" t="s">
        <v>491</v>
      </c>
      <c r="B519" s="11">
        <v>0</v>
      </c>
    </row>
    <row r="520" customHeight="1" spans="1:2">
      <c r="A520" s="27" t="s">
        <v>492</v>
      </c>
      <c r="B520" s="11">
        <v>0</v>
      </c>
    </row>
    <row r="521" customHeight="1" spans="1:2">
      <c r="A521" s="27" t="s">
        <v>493</v>
      </c>
      <c r="B521" s="11">
        <v>0</v>
      </c>
    </row>
    <row r="522" customHeight="1" spans="1:2">
      <c r="A522" s="26" t="s">
        <v>494</v>
      </c>
      <c r="B522" s="11">
        <f>SUM(B523:B524)</f>
        <v>115</v>
      </c>
    </row>
    <row r="523" customHeight="1" spans="1:2">
      <c r="A523" s="27" t="s">
        <v>495</v>
      </c>
      <c r="B523" s="11">
        <v>115</v>
      </c>
    </row>
    <row r="524" customHeight="1" spans="1:2">
      <c r="A524" s="27" t="s">
        <v>496</v>
      </c>
      <c r="B524" s="11">
        <v>0</v>
      </c>
    </row>
    <row r="525" customHeight="1" spans="1:2">
      <c r="A525" s="26" t="s">
        <v>497</v>
      </c>
      <c r="B525" s="11">
        <f>SUM(B526:B528)</f>
        <v>1142</v>
      </c>
    </row>
    <row r="526" customHeight="1" spans="1:2">
      <c r="A526" s="27" t="s">
        <v>395</v>
      </c>
      <c r="B526" s="11">
        <v>0</v>
      </c>
    </row>
    <row r="527" customHeight="1" spans="1:2">
      <c r="A527" s="27" t="s">
        <v>498</v>
      </c>
      <c r="B527" s="11">
        <v>1142</v>
      </c>
    </row>
    <row r="528" customHeight="1" spans="1:2">
      <c r="A528" s="27" t="s">
        <v>499</v>
      </c>
      <c r="B528" s="11">
        <v>0</v>
      </c>
    </row>
    <row r="529" customHeight="1" spans="1:2">
      <c r="A529" s="26" t="s">
        <v>500</v>
      </c>
      <c r="B529" s="11">
        <f>SUM(B530:B537)</f>
        <v>14</v>
      </c>
    </row>
    <row r="530" customHeight="1" spans="1:2">
      <c r="A530" s="27" t="s">
        <v>501</v>
      </c>
      <c r="B530" s="11">
        <v>0</v>
      </c>
    </row>
    <row r="531" customHeight="1" spans="1:2">
      <c r="A531" s="27" t="s">
        <v>502</v>
      </c>
      <c r="B531" s="11">
        <v>0</v>
      </c>
    </row>
    <row r="532" customHeight="1" spans="1:2">
      <c r="A532" s="27" t="s">
        <v>395</v>
      </c>
      <c r="B532" s="11">
        <v>14</v>
      </c>
    </row>
    <row r="533" customHeight="1" spans="1:2">
      <c r="A533" s="27" t="s">
        <v>503</v>
      </c>
      <c r="B533" s="11">
        <v>0</v>
      </c>
    </row>
    <row r="534" customHeight="1" spans="1:2">
      <c r="A534" s="27" t="s">
        <v>504</v>
      </c>
      <c r="B534" s="11">
        <v>0</v>
      </c>
    </row>
    <row r="535" customHeight="1" spans="1:2">
      <c r="A535" s="27" t="s">
        <v>505</v>
      </c>
      <c r="B535" s="11">
        <v>0</v>
      </c>
    </row>
    <row r="536" customHeight="1" spans="1:2">
      <c r="A536" s="27" t="s">
        <v>506</v>
      </c>
      <c r="B536" s="11">
        <v>0</v>
      </c>
    </row>
    <row r="537" ht="17.25" customHeight="1" spans="1:2">
      <c r="A537" s="27" t="s">
        <v>507</v>
      </c>
      <c r="B537" s="11">
        <v>0</v>
      </c>
    </row>
    <row r="538" customHeight="1" spans="1:2">
      <c r="A538" s="26" t="s">
        <v>508</v>
      </c>
      <c r="B538" s="11">
        <f>SUM(B539:B541)</f>
        <v>0</v>
      </c>
    </row>
    <row r="539" customHeight="1" spans="1:2">
      <c r="A539" s="27" t="s">
        <v>509</v>
      </c>
      <c r="B539" s="11">
        <v>0</v>
      </c>
    </row>
    <row r="540" customHeight="1" spans="1:2">
      <c r="A540" s="27" t="s">
        <v>510</v>
      </c>
      <c r="B540" s="11">
        <v>0</v>
      </c>
    </row>
    <row r="541" customHeight="1" spans="1:2">
      <c r="A541" s="27" t="s">
        <v>511</v>
      </c>
      <c r="B541" s="11">
        <v>0</v>
      </c>
    </row>
    <row r="542" customHeight="1" spans="1:2">
      <c r="A542" s="26" t="s">
        <v>512</v>
      </c>
      <c r="B542" s="11">
        <f>SUM(B543:B545)</f>
        <v>0</v>
      </c>
    </row>
    <row r="543" customHeight="1" spans="1:2">
      <c r="A543" s="27" t="s">
        <v>436</v>
      </c>
      <c r="B543" s="11">
        <v>0</v>
      </c>
    </row>
    <row r="544" customHeight="1" spans="1:2">
      <c r="A544" s="27" t="s">
        <v>513</v>
      </c>
      <c r="B544" s="11">
        <v>0</v>
      </c>
    </row>
    <row r="545" customHeight="1" spans="1:2">
      <c r="A545" s="27" t="s">
        <v>514</v>
      </c>
      <c r="B545" s="11">
        <v>0</v>
      </c>
    </row>
    <row r="546" customHeight="1" spans="1:2">
      <c r="A546" s="26" t="s">
        <v>515</v>
      </c>
      <c r="B546" s="11">
        <f>SUM(B547:B549)</f>
        <v>81</v>
      </c>
    </row>
    <row r="547" customHeight="1" spans="1:2">
      <c r="A547" s="27" t="s">
        <v>516</v>
      </c>
      <c r="B547" s="11">
        <v>47</v>
      </c>
    </row>
    <row r="548" customHeight="1" spans="1:2">
      <c r="A548" s="27" t="s">
        <v>517</v>
      </c>
      <c r="B548" s="11">
        <v>0</v>
      </c>
    </row>
    <row r="549" customHeight="1" spans="1:2">
      <c r="A549" s="27" t="s">
        <v>518</v>
      </c>
      <c r="B549" s="11">
        <v>34</v>
      </c>
    </row>
    <row r="550" customHeight="1" spans="1:2">
      <c r="A550" s="26" t="s">
        <v>519</v>
      </c>
      <c r="B550" s="11">
        <f>SUM(B551:B554)</f>
        <v>0</v>
      </c>
    </row>
    <row r="551" customHeight="1" spans="1:2">
      <c r="A551" s="27" t="s">
        <v>520</v>
      </c>
      <c r="B551" s="11">
        <v>0</v>
      </c>
    </row>
    <row r="552" customHeight="1" spans="1:2">
      <c r="A552" s="27" t="s">
        <v>521</v>
      </c>
      <c r="B552" s="11">
        <v>0</v>
      </c>
    </row>
    <row r="553" customHeight="1" spans="1:2">
      <c r="A553" s="27" t="s">
        <v>522</v>
      </c>
      <c r="B553" s="11">
        <v>0</v>
      </c>
    </row>
    <row r="554" customHeight="1" spans="1:2">
      <c r="A554" s="27" t="s">
        <v>523</v>
      </c>
      <c r="B554" s="11">
        <v>0</v>
      </c>
    </row>
    <row r="555" customHeight="1" spans="1:2">
      <c r="A555" s="26" t="s">
        <v>524</v>
      </c>
      <c r="B555" s="11">
        <f>SUM(B556:B559)</f>
        <v>0</v>
      </c>
    </row>
    <row r="556" customHeight="1" spans="1:2">
      <c r="A556" s="27" t="s">
        <v>525</v>
      </c>
      <c r="B556" s="11">
        <v>0</v>
      </c>
    </row>
    <row r="557" customHeight="1" spans="1:2">
      <c r="A557" s="27" t="s">
        <v>526</v>
      </c>
      <c r="B557" s="11">
        <v>0</v>
      </c>
    </row>
    <row r="558" customHeight="1" spans="1:2">
      <c r="A558" s="27" t="s">
        <v>395</v>
      </c>
      <c r="B558" s="11">
        <v>0</v>
      </c>
    </row>
    <row r="559" customHeight="1" spans="1:2">
      <c r="A559" s="27" t="s">
        <v>527</v>
      </c>
      <c r="B559" s="11">
        <v>0</v>
      </c>
    </row>
    <row r="560" customHeight="1" spans="1:2">
      <c r="A560" s="26" t="s">
        <v>528</v>
      </c>
      <c r="B560" s="11">
        <f>SUM(B561:B562)</f>
        <v>0</v>
      </c>
    </row>
    <row r="561" customHeight="1" spans="1:2">
      <c r="A561" s="27" t="s">
        <v>529</v>
      </c>
      <c r="B561" s="11">
        <v>0</v>
      </c>
    </row>
    <row r="562" customHeight="1" spans="1:2">
      <c r="A562" s="27" t="s">
        <v>530</v>
      </c>
      <c r="B562" s="11">
        <v>0</v>
      </c>
    </row>
    <row r="563" customHeight="1" spans="1:2">
      <c r="A563" s="26" t="s">
        <v>531</v>
      </c>
      <c r="B563" s="11">
        <f>B564</f>
        <v>0</v>
      </c>
    </row>
    <row r="564" customHeight="1" spans="1:2">
      <c r="A564" s="27" t="s">
        <v>532</v>
      </c>
      <c r="B564" s="11">
        <v>0</v>
      </c>
    </row>
    <row r="565" customHeight="1" spans="1:2">
      <c r="A565" s="26" t="s">
        <v>533</v>
      </c>
      <c r="B565" s="11">
        <f>B566</f>
        <v>0</v>
      </c>
    </row>
    <row r="566" customHeight="1" spans="1:2">
      <c r="A566" s="27" t="s">
        <v>534</v>
      </c>
      <c r="B566" s="11">
        <v>0</v>
      </c>
    </row>
    <row r="567" customHeight="1" spans="1:2">
      <c r="A567" s="26" t="s">
        <v>535</v>
      </c>
      <c r="B567" s="11">
        <f>B568</f>
        <v>0</v>
      </c>
    </row>
    <row r="568" customHeight="1" spans="1:2">
      <c r="A568" s="27" t="s">
        <v>536</v>
      </c>
      <c r="B568" s="11">
        <v>0</v>
      </c>
    </row>
    <row r="569" customHeight="1" spans="1:2">
      <c r="A569" s="26" t="s">
        <v>537</v>
      </c>
      <c r="B569" s="11">
        <f>SUM(B570:B571)</f>
        <v>0</v>
      </c>
    </row>
    <row r="570" customHeight="1" spans="1:2">
      <c r="A570" s="27" t="s">
        <v>538</v>
      </c>
      <c r="B570" s="11">
        <v>0</v>
      </c>
    </row>
    <row r="571" customHeight="1" spans="1:2">
      <c r="A571" s="27" t="s">
        <v>539</v>
      </c>
      <c r="B571" s="11">
        <v>0</v>
      </c>
    </row>
    <row r="572" customHeight="1" spans="1:2">
      <c r="A572" s="26" t="s">
        <v>540</v>
      </c>
      <c r="B572" s="11">
        <f>SUM(B573:B574)</f>
        <v>0</v>
      </c>
    </row>
    <row r="573" customHeight="1" spans="1:2">
      <c r="A573" s="27" t="s">
        <v>395</v>
      </c>
      <c r="B573" s="11">
        <v>0</v>
      </c>
    </row>
    <row r="574" customHeight="1" spans="1:2">
      <c r="A574" s="27" t="s">
        <v>541</v>
      </c>
      <c r="B574" s="11">
        <v>0</v>
      </c>
    </row>
    <row r="575" customHeight="1" spans="1:2">
      <c r="A575" s="26" t="s">
        <v>542</v>
      </c>
      <c r="B575" s="11">
        <f>SUM(B576:B577)</f>
        <v>0</v>
      </c>
    </row>
    <row r="576" customHeight="1" spans="1:2">
      <c r="A576" s="27" t="s">
        <v>543</v>
      </c>
      <c r="B576" s="11">
        <v>0</v>
      </c>
    </row>
    <row r="577" customHeight="1" spans="1:2">
      <c r="A577" s="27" t="s">
        <v>544</v>
      </c>
      <c r="B577" s="11">
        <v>0</v>
      </c>
    </row>
    <row r="578" customHeight="1" spans="1:2">
      <c r="A578" s="26" t="s">
        <v>545</v>
      </c>
      <c r="B578" s="11">
        <f>SUM(B579,B607,B612:B613)</f>
        <v>8760</v>
      </c>
    </row>
    <row r="579" customHeight="1" spans="1:2">
      <c r="A579" s="26" t="s">
        <v>546</v>
      </c>
      <c r="B579" s="11">
        <f>SUM(B580:B606)</f>
        <v>8760</v>
      </c>
    </row>
    <row r="580" customHeight="1" spans="1:2">
      <c r="A580" s="27" t="s">
        <v>547</v>
      </c>
      <c r="B580" s="11">
        <v>132</v>
      </c>
    </row>
    <row r="581" customHeight="1" spans="1:2">
      <c r="A581" s="27" t="s">
        <v>548</v>
      </c>
      <c r="B581" s="11">
        <v>0</v>
      </c>
    </row>
    <row r="582" customHeight="1" spans="1:2">
      <c r="A582" s="27" t="s">
        <v>549</v>
      </c>
      <c r="B582" s="11">
        <v>1576</v>
      </c>
    </row>
    <row r="583" customHeight="1" spans="1:2">
      <c r="A583" s="27" t="s">
        <v>550</v>
      </c>
      <c r="B583" s="11">
        <v>0</v>
      </c>
    </row>
    <row r="584" customHeight="1" spans="1:2">
      <c r="A584" s="27" t="s">
        <v>551</v>
      </c>
      <c r="B584" s="11">
        <v>0</v>
      </c>
    </row>
    <row r="585" customHeight="1" spans="1:2">
      <c r="A585" s="27" t="s">
        <v>552</v>
      </c>
      <c r="B585" s="11">
        <v>0</v>
      </c>
    </row>
    <row r="586" customHeight="1" spans="1:2">
      <c r="A586" s="27" t="s">
        <v>553</v>
      </c>
      <c r="B586" s="11">
        <v>2</v>
      </c>
    </row>
    <row r="587" customHeight="1" spans="1:2">
      <c r="A587" s="27" t="s">
        <v>554</v>
      </c>
      <c r="B587" s="11">
        <v>253</v>
      </c>
    </row>
    <row r="588" customHeight="1" spans="1:2">
      <c r="A588" s="27" t="s">
        <v>555</v>
      </c>
      <c r="B588" s="11">
        <v>0</v>
      </c>
    </row>
    <row r="589" customHeight="1" spans="1:2">
      <c r="A589" s="27" t="s">
        <v>556</v>
      </c>
      <c r="B589" s="11">
        <v>0</v>
      </c>
    </row>
    <row r="590" customHeight="1" spans="1:2">
      <c r="A590" s="27" t="s">
        <v>557</v>
      </c>
      <c r="B590" s="11">
        <v>0</v>
      </c>
    </row>
    <row r="591" customHeight="1" spans="1:2">
      <c r="A591" s="27" t="s">
        <v>558</v>
      </c>
      <c r="B591" s="11">
        <v>94</v>
      </c>
    </row>
    <row r="592" customHeight="1" spans="1:2">
      <c r="A592" s="27" t="s">
        <v>559</v>
      </c>
      <c r="B592" s="11">
        <v>0</v>
      </c>
    </row>
    <row r="593" customHeight="1" spans="1:2">
      <c r="A593" s="27" t="s">
        <v>560</v>
      </c>
      <c r="B593" s="11">
        <v>0</v>
      </c>
    </row>
    <row r="594" customHeight="1" spans="1:2">
      <c r="A594" s="27" t="s">
        <v>561</v>
      </c>
      <c r="B594" s="11">
        <v>0</v>
      </c>
    </row>
    <row r="595" customHeight="1" spans="1:2">
      <c r="A595" s="27" t="s">
        <v>562</v>
      </c>
      <c r="B595" s="11">
        <v>0</v>
      </c>
    </row>
    <row r="596" customHeight="1" spans="1:2">
      <c r="A596" s="27" t="s">
        <v>563</v>
      </c>
      <c r="B596" s="11">
        <v>0</v>
      </c>
    </row>
    <row r="597" customHeight="1" spans="1:2">
      <c r="A597" s="27" t="s">
        <v>564</v>
      </c>
      <c r="B597" s="11">
        <v>0</v>
      </c>
    </row>
    <row r="598" customHeight="1" spans="1:2">
      <c r="A598" s="27" t="s">
        <v>565</v>
      </c>
      <c r="B598" s="11">
        <v>0</v>
      </c>
    </row>
    <row r="599" customHeight="1" spans="1:2">
      <c r="A599" s="27" t="s">
        <v>566</v>
      </c>
      <c r="B599" s="11">
        <v>201</v>
      </c>
    </row>
    <row r="600" customHeight="1" spans="1:2">
      <c r="A600" s="27" t="s">
        <v>567</v>
      </c>
      <c r="B600" s="11">
        <v>0</v>
      </c>
    </row>
    <row r="601" customHeight="1" spans="1:2">
      <c r="A601" s="27" t="s">
        <v>568</v>
      </c>
      <c r="B601" s="11">
        <v>866</v>
      </c>
    </row>
    <row r="602" customHeight="1" spans="1:2">
      <c r="A602" s="27" t="s">
        <v>569</v>
      </c>
      <c r="B602" s="11">
        <v>0</v>
      </c>
    </row>
    <row r="603" customHeight="1" spans="1:2">
      <c r="A603" s="27" t="s">
        <v>570</v>
      </c>
      <c r="B603" s="11">
        <v>0</v>
      </c>
    </row>
    <row r="604" customHeight="1" spans="1:2">
      <c r="A604" s="27" t="s">
        <v>571</v>
      </c>
      <c r="B604" s="11">
        <v>0</v>
      </c>
    </row>
    <row r="605" customHeight="1" spans="1:2">
      <c r="A605" s="27" t="s">
        <v>572</v>
      </c>
      <c r="B605" s="11">
        <v>0</v>
      </c>
    </row>
    <row r="606" customHeight="1" spans="1:2">
      <c r="A606" s="27" t="s">
        <v>573</v>
      </c>
      <c r="B606" s="11">
        <v>5636</v>
      </c>
    </row>
    <row r="607" customHeight="1" spans="1:2">
      <c r="A607" s="26" t="s">
        <v>574</v>
      </c>
      <c r="B607" s="11">
        <f>SUM(B608:B611)</f>
        <v>0</v>
      </c>
    </row>
    <row r="608" customHeight="1" spans="1:2">
      <c r="A608" s="27" t="s">
        <v>575</v>
      </c>
      <c r="B608" s="11">
        <v>0</v>
      </c>
    </row>
    <row r="609" customHeight="1" spans="1:2">
      <c r="A609" s="27" t="s">
        <v>576</v>
      </c>
      <c r="B609" s="11">
        <v>0</v>
      </c>
    </row>
    <row r="610" customHeight="1" spans="1:2">
      <c r="A610" s="27" t="s">
        <v>577</v>
      </c>
      <c r="B610" s="11">
        <v>0</v>
      </c>
    </row>
    <row r="611" customHeight="1" spans="1:2">
      <c r="A611" s="27" t="s">
        <v>578</v>
      </c>
      <c r="B611" s="11">
        <v>0</v>
      </c>
    </row>
    <row r="612" customHeight="1" spans="1:2">
      <c r="A612" s="26" t="s">
        <v>579</v>
      </c>
      <c r="B612" s="11">
        <v>0</v>
      </c>
    </row>
    <row r="613" customHeight="1" spans="1:2">
      <c r="A613" s="26" t="s">
        <v>580</v>
      </c>
      <c r="B613" s="11">
        <v>0</v>
      </c>
    </row>
    <row r="614" customHeight="1" spans="1:2">
      <c r="A614" s="26" t="s">
        <v>581</v>
      </c>
      <c r="B614" s="11">
        <f>SUM(B615,B619,B622,B624,B626,B627,B631,B632)</f>
        <v>10</v>
      </c>
    </row>
    <row r="615" customHeight="1" spans="1:2">
      <c r="A615" s="26" t="s">
        <v>582</v>
      </c>
      <c r="B615" s="11">
        <f>SUM(B616:B618)</f>
        <v>10</v>
      </c>
    </row>
    <row r="616" customHeight="1" spans="1:2">
      <c r="A616" s="27" t="s">
        <v>583</v>
      </c>
      <c r="B616" s="11">
        <v>0</v>
      </c>
    </row>
    <row r="617" customHeight="1" spans="1:2">
      <c r="A617" s="27" t="s">
        <v>584</v>
      </c>
      <c r="B617" s="11">
        <v>0</v>
      </c>
    </row>
    <row r="618" customHeight="1" spans="1:2">
      <c r="A618" s="27" t="s">
        <v>585</v>
      </c>
      <c r="B618" s="11">
        <v>10</v>
      </c>
    </row>
    <row r="619" customHeight="1" spans="1:2">
      <c r="A619" s="26" t="s">
        <v>586</v>
      </c>
      <c r="B619" s="11">
        <f>SUM(B620:B621)</f>
        <v>0</v>
      </c>
    </row>
    <row r="620" customHeight="1" spans="1:2">
      <c r="A620" s="27" t="s">
        <v>587</v>
      </c>
      <c r="B620" s="11">
        <v>0</v>
      </c>
    </row>
    <row r="621" customHeight="1" spans="1:2">
      <c r="A621" s="27" t="s">
        <v>588</v>
      </c>
      <c r="B621" s="11">
        <v>0</v>
      </c>
    </row>
    <row r="622" customHeight="1" spans="1:2">
      <c r="A622" s="26" t="s">
        <v>589</v>
      </c>
      <c r="B622" s="11">
        <f>B623</f>
        <v>0</v>
      </c>
    </row>
    <row r="623" customHeight="1" spans="1:2">
      <c r="A623" s="27" t="s">
        <v>590</v>
      </c>
      <c r="B623" s="11">
        <v>0</v>
      </c>
    </row>
    <row r="624" customHeight="1" spans="1:2">
      <c r="A624" s="26" t="s">
        <v>591</v>
      </c>
      <c r="B624" s="11">
        <f>B625</f>
        <v>0</v>
      </c>
    </row>
    <row r="625" customHeight="1" spans="1:2">
      <c r="A625" s="27" t="s">
        <v>592</v>
      </c>
      <c r="B625" s="11">
        <v>0</v>
      </c>
    </row>
    <row r="626" customHeight="1" spans="1:2">
      <c r="A626" s="26" t="s">
        <v>593</v>
      </c>
      <c r="B626" s="11">
        <v>0</v>
      </c>
    </row>
    <row r="627" customHeight="1" spans="1:2">
      <c r="A627" s="26" t="s">
        <v>594</v>
      </c>
      <c r="B627" s="11">
        <f>SUM(B628:B630)</f>
        <v>0</v>
      </c>
    </row>
    <row r="628" customHeight="1" spans="1:2">
      <c r="A628" s="27" t="s">
        <v>595</v>
      </c>
      <c r="B628" s="11">
        <v>0</v>
      </c>
    </row>
    <row r="629" customHeight="1" spans="1:2">
      <c r="A629" s="27" t="s">
        <v>596</v>
      </c>
      <c r="B629" s="11">
        <v>0</v>
      </c>
    </row>
    <row r="630" customHeight="1" spans="1:2">
      <c r="A630" s="27" t="s">
        <v>597</v>
      </c>
      <c r="B630" s="11">
        <v>0</v>
      </c>
    </row>
    <row r="631" customHeight="1" spans="1:2">
      <c r="A631" s="26" t="s">
        <v>598</v>
      </c>
      <c r="B631" s="11">
        <v>0</v>
      </c>
    </row>
    <row r="632" customHeight="1" spans="1:2">
      <c r="A632" s="26" t="s">
        <v>599</v>
      </c>
      <c r="B632" s="11">
        <v>0</v>
      </c>
    </row>
    <row r="633" customHeight="1" spans="1:2">
      <c r="A633" s="26" t="s">
        <v>600</v>
      </c>
      <c r="B633" s="11">
        <f>SUM(B634,B637,B644:B646,B651,B657:B658,B661,B662,B665:B668,B673:B677,B680:B681,B685)</f>
        <v>4095</v>
      </c>
    </row>
    <row r="634" customHeight="1" spans="1:2">
      <c r="A634" s="26" t="s">
        <v>601</v>
      </c>
      <c r="B634" s="11">
        <f>SUM(B635:B636)</f>
        <v>0</v>
      </c>
    </row>
    <row r="635" customHeight="1" spans="1:2">
      <c r="A635" s="27" t="s">
        <v>602</v>
      </c>
      <c r="B635" s="11">
        <v>0</v>
      </c>
    </row>
    <row r="636" customHeight="1" spans="1:2">
      <c r="A636" s="27" t="s">
        <v>603</v>
      </c>
      <c r="B636" s="11">
        <v>0</v>
      </c>
    </row>
    <row r="637" customHeight="1" spans="1:2">
      <c r="A637" s="26" t="s">
        <v>604</v>
      </c>
      <c r="B637" s="11">
        <f>SUM(B638:B643)</f>
        <v>0</v>
      </c>
    </row>
    <row r="638" customHeight="1" spans="1:2">
      <c r="A638" s="27" t="s">
        <v>605</v>
      </c>
      <c r="B638" s="11">
        <v>0</v>
      </c>
    </row>
    <row r="639" customHeight="1" spans="1:2">
      <c r="A639" s="27" t="s">
        <v>606</v>
      </c>
      <c r="B639" s="11">
        <v>0</v>
      </c>
    </row>
    <row r="640" customHeight="1" spans="1:2">
      <c r="A640" s="27" t="s">
        <v>607</v>
      </c>
      <c r="B640" s="11">
        <v>0</v>
      </c>
    </row>
    <row r="641" customHeight="1" spans="1:2">
      <c r="A641" s="27" t="s">
        <v>608</v>
      </c>
      <c r="B641" s="11">
        <v>0</v>
      </c>
    </row>
    <row r="642" customHeight="1" spans="1:2">
      <c r="A642" s="27" t="s">
        <v>609</v>
      </c>
      <c r="B642" s="11">
        <v>0</v>
      </c>
    </row>
    <row r="643" customHeight="1" spans="1:2">
      <c r="A643" s="27" t="s">
        <v>610</v>
      </c>
      <c r="B643" s="11">
        <v>0</v>
      </c>
    </row>
    <row r="644" customHeight="1" spans="1:2">
      <c r="A644" s="26" t="s">
        <v>611</v>
      </c>
      <c r="B644" s="11">
        <v>0</v>
      </c>
    </row>
    <row r="645" customHeight="1" spans="1:2">
      <c r="A645" s="26" t="s">
        <v>612</v>
      </c>
      <c r="B645" s="11">
        <v>0</v>
      </c>
    </row>
    <row r="646" customHeight="1" spans="1:2">
      <c r="A646" s="26" t="s">
        <v>613</v>
      </c>
      <c r="B646" s="11">
        <f>SUM(B647:B650)</f>
        <v>461</v>
      </c>
    </row>
    <row r="647" customHeight="1" spans="1:2">
      <c r="A647" s="27" t="s">
        <v>614</v>
      </c>
      <c r="B647" s="11">
        <v>428</v>
      </c>
    </row>
    <row r="648" ht="17.25" customHeight="1" spans="1:2">
      <c r="A648" s="27" t="s">
        <v>615</v>
      </c>
      <c r="B648" s="11">
        <v>0</v>
      </c>
    </row>
    <row r="649" customHeight="1" spans="1:2">
      <c r="A649" s="27" t="s">
        <v>616</v>
      </c>
      <c r="B649" s="11">
        <v>0</v>
      </c>
    </row>
    <row r="650" customHeight="1" spans="1:2">
      <c r="A650" s="27" t="s">
        <v>617</v>
      </c>
      <c r="B650" s="11">
        <v>33</v>
      </c>
    </row>
    <row r="651" customHeight="1" spans="1:2">
      <c r="A651" s="26" t="s">
        <v>618</v>
      </c>
      <c r="B651" s="11">
        <f>SUM(B652:B656)</f>
        <v>443</v>
      </c>
    </row>
    <row r="652" customHeight="1" spans="1:2">
      <c r="A652" s="27" t="s">
        <v>619</v>
      </c>
      <c r="B652" s="11">
        <v>24</v>
      </c>
    </row>
    <row r="653" customHeight="1" spans="1:2">
      <c r="A653" s="27" t="s">
        <v>620</v>
      </c>
      <c r="B653" s="11">
        <v>9</v>
      </c>
    </row>
    <row r="654" customHeight="1" spans="1:2">
      <c r="A654" s="27" t="s">
        <v>621</v>
      </c>
      <c r="B654" s="11">
        <v>107</v>
      </c>
    </row>
    <row r="655" customHeight="1" spans="1:2">
      <c r="A655" s="27" t="s">
        <v>622</v>
      </c>
      <c r="B655" s="11">
        <v>303</v>
      </c>
    </row>
    <row r="656" customHeight="1" spans="1:2">
      <c r="A656" s="27" t="s">
        <v>623</v>
      </c>
      <c r="B656" s="11">
        <v>0</v>
      </c>
    </row>
    <row r="657" customHeight="1" spans="1:2">
      <c r="A657" s="26" t="s">
        <v>624</v>
      </c>
      <c r="B657" s="11">
        <v>0</v>
      </c>
    </row>
    <row r="658" customHeight="1" spans="1:2">
      <c r="A658" s="26" t="s">
        <v>625</v>
      </c>
      <c r="B658" s="11">
        <f>SUM(B659:B660)</f>
        <v>0</v>
      </c>
    </row>
    <row r="659" customHeight="1" spans="1:2">
      <c r="A659" s="27" t="s">
        <v>626</v>
      </c>
      <c r="B659" s="11">
        <v>0</v>
      </c>
    </row>
    <row r="660" customHeight="1" spans="1:2">
      <c r="A660" s="27" t="s">
        <v>627</v>
      </c>
      <c r="B660" s="11">
        <v>0</v>
      </c>
    </row>
    <row r="661" customHeight="1" spans="1:2">
      <c r="A661" s="26" t="s">
        <v>628</v>
      </c>
      <c r="B661" s="11">
        <v>0</v>
      </c>
    </row>
    <row r="662" customHeight="1" spans="1:2">
      <c r="A662" s="26" t="s">
        <v>629</v>
      </c>
      <c r="B662" s="11">
        <f>SUM(B663:B664)</f>
        <v>0</v>
      </c>
    </row>
    <row r="663" customHeight="1" spans="1:2">
      <c r="A663" s="27" t="s">
        <v>630</v>
      </c>
      <c r="B663" s="11">
        <v>0</v>
      </c>
    </row>
    <row r="664" customHeight="1" spans="1:2">
      <c r="A664" s="27" t="s">
        <v>631</v>
      </c>
      <c r="B664" s="11">
        <v>0</v>
      </c>
    </row>
    <row r="665" customHeight="1" spans="1:2">
      <c r="A665" s="26" t="s">
        <v>632</v>
      </c>
      <c r="B665" s="11">
        <v>0</v>
      </c>
    </row>
    <row r="666" customHeight="1" spans="1:2">
      <c r="A666" s="26" t="s">
        <v>633</v>
      </c>
      <c r="B666" s="11">
        <v>0</v>
      </c>
    </row>
    <row r="667" customHeight="1" spans="1:2">
      <c r="A667" s="26" t="s">
        <v>634</v>
      </c>
      <c r="B667" s="11">
        <v>0</v>
      </c>
    </row>
    <row r="668" customHeight="1" spans="1:2">
      <c r="A668" s="26" t="s">
        <v>635</v>
      </c>
      <c r="B668" s="11">
        <f>SUM(B669:B672)</f>
        <v>999</v>
      </c>
    </row>
    <row r="669" customHeight="1" spans="1:2">
      <c r="A669" s="27" t="s">
        <v>636</v>
      </c>
      <c r="B669" s="11">
        <v>0</v>
      </c>
    </row>
    <row r="670" customHeight="1" spans="1:2">
      <c r="A670" s="27" t="s">
        <v>637</v>
      </c>
      <c r="B670" s="11">
        <v>21</v>
      </c>
    </row>
    <row r="671" customHeight="1" spans="1:2">
      <c r="A671" s="27" t="s">
        <v>638</v>
      </c>
      <c r="B671" s="11">
        <v>978</v>
      </c>
    </row>
    <row r="672" customHeight="1" spans="1:2">
      <c r="A672" s="27" t="s">
        <v>639</v>
      </c>
      <c r="B672" s="11">
        <v>0</v>
      </c>
    </row>
    <row r="673" customHeight="1" spans="1:2">
      <c r="A673" s="26" t="s">
        <v>640</v>
      </c>
      <c r="B673" s="11">
        <v>0</v>
      </c>
    </row>
    <row r="674" customHeight="1" spans="1:2">
      <c r="A674" s="26" t="s">
        <v>641</v>
      </c>
      <c r="B674" s="11">
        <v>0</v>
      </c>
    </row>
    <row r="675" customHeight="1" spans="1:2">
      <c r="A675" s="26" t="s">
        <v>642</v>
      </c>
      <c r="B675" s="11">
        <v>0</v>
      </c>
    </row>
    <row r="676" customHeight="1" spans="1:2">
      <c r="A676" s="26" t="s">
        <v>643</v>
      </c>
      <c r="B676" s="11">
        <v>0</v>
      </c>
    </row>
    <row r="677" customHeight="1" spans="1:2">
      <c r="A677" s="26" t="s">
        <v>644</v>
      </c>
      <c r="B677" s="11">
        <f>SUM(B678:B679)</f>
        <v>2192</v>
      </c>
    </row>
    <row r="678" customHeight="1" spans="1:2">
      <c r="A678" s="27" t="s">
        <v>645</v>
      </c>
      <c r="B678" s="11">
        <v>0</v>
      </c>
    </row>
    <row r="679" customHeight="1" spans="1:2">
      <c r="A679" s="27" t="s">
        <v>646</v>
      </c>
      <c r="B679" s="11">
        <v>2192</v>
      </c>
    </row>
    <row r="680" customHeight="1" spans="1:2">
      <c r="A680" s="26" t="s">
        <v>647</v>
      </c>
      <c r="B680" s="11">
        <v>0</v>
      </c>
    </row>
    <row r="681" customHeight="1" spans="1:2">
      <c r="A681" s="26" t="s">
        <v>648</v>
      </c>
      <c r="B681" s="11">
        <f>SUM(B682:B684)</f>
        <v>0</v>
      </c>
    </row>
    <row r="682" customHeight="1" spans="1:2">
      <c r="A682" s="27" t="s">
        <v>649</v>
      </c>
      <c r="B682" s="11">
        <v>0</v>
      </c>
    </row>
    <row r="683" customHeight="1" spans="1:2">
      <c r="A683" s="27" t="s">
        <v>650</v>
      </c>
      <c r="B683" s="11">
        <v>0</v>
      </c>
    </row>
    <row r="684" customHeight="1" spans="1:2">
      <c r="A684" s="27" t="s">
        <v>651</v>
      </c>
      <c r="B684" s="11">
        <v>0</v>
      </c>
    </row>
    <row r="685" customHeight="1" spans="1:2">
      <c r="A685" s="26" t="s">
        <v>652</v>
      </c>
      <c r="B685" s="11">
        <v>0</v>
      </c>
    </row>
    <row r="686" customHeight="1" spans="1:2">
      <c r="A686" s="26" t="s">
        <v>653</v>
      </c>
      <c r="B686" s="11">
        <f>SUM(B687:B688)</f>
        <v>1</v>
      </c>
    </row>
    <row r="687" customHeight="1" spans="1:2">
      <c r="A687" s="26" t="s">
        <v>654</v>
      </c>
      <c r="B687" s="11">
        <v>0</v>
      </c>
    </row>
    <row r="688" customHeight="1" spans="1:2">
      <c r="A688" s="26" t="s">
        <v>655</v>
      </c>
      <c r="B688" s="11">
        <v>1</v>
      </c>
    </row>
    <row r="689" customHeight="1" spans="1:2">
      <c r="A689" s="26" t="s">
        <v>656</v>
      </c>
      <c r="B689" s="11">
        <f>SUM(B690:B694)</f>
        <v>17267</v>
      </c>
    </row>
    <row r="690" customHeight="1" spans="1:2">
      <c r="A690" s="26" t="s">
        <v>657</v>
      </c>
      <c r="B690" s="11">
        <v>0</v>
      </c>
    </row>
    <row r="691" customHeight="1" spans="1:2">
      <c r="A691" s="26" t="s">
        <v>658</v>
      </c>
      <c r="B691" s="11">
        <v>17267</v>
      </c>
    </row>
    <row r="692" customHeight="1" spans="1:2">
      <c r="A692" s="26" t="s">
        <v>659</v>
      </c>
      <c r="B692" s="11">
        <v>0</v>
      </c>
    </row>
    <row r="693" customHeight="1" spans="1:2">
      <c r="A693" s="26" t="s">
        <v>660</v>
      </c>
      <c r="B693" s="11">
        <v>0</v>
      </c>
    </row>
    <row r="694" customHeight="1" spans="1:2">
      <c r="A694" s="26" t="s">
        <v>661</v>
      </c>
      <c r="B694" s="11">
        <v>0</v>
      </c>
    </row>
    <row r="695" customHeight="1" spans="1:2">
      <c r="A695" s="26" t="s">
        <v>662</v>
      </c>
      <c r="B695" s="11">
        <f>SUM(B696:B703)</f>
        <v>1947</v>
      </c>
    </row>
    <row r="696" customHeight="1" spans="1:2">
      <c r="A696" s="26" t="s">
        <v>663</v>
      </c>
      <c r="B696" s="11">
        <v>0</v>
      </c>
    </row>
    <row r="697" customHeight="1" spans="1:2">
      <c r="A697" s="26" t="s">
        <v>664</v>
      </c>
      <c r="B697" s="11">
        <v>0</v>
      </c>
    </row>
    <row r="698" customHeight="1" spans="1:2">
      <c r="A698" s="26" t="s">
        <v>665</v>
      </c>
      <c r="B698" s="11">
        <v>0</v>
      </c>
    </row>
    <row r="699" customHeight="1" spans="1:2">
      <c r="A699" s="26" t="s">
        <v>666</v>
      </c>
      <c r="B699" s="11">
        <v>0</v>
      </c>
    </row>
    <row r="700" customHeight="1" spans="1:2">
      <c r="A700" s="26" t="s">
        <v>667</v>
      </c>
      <c r="B700" s="28">
        <v>0</v>
      </c>
    </row>
    <row r="701" customHeight="1" spans="1:2">
      <c r="A701" s="26" t="s">
        <v>668</v>
      </c>
      <c r="B701" s="11">
        <v>0</v>
      </c>
    </row>
    <row r="702" customHeight="1" spans="1:2">
      <c r="A702" s="26" t="s">
        <v>669</v>
      </c>
      <c r="B702" s="31">
        <v>0</v>
      </c>
    </row>
    <row r="703" customHeight="1" spans="1:2">
      <c r="A703" s="26" t="s">
        <v>670</v>
      </c>
      <c r="B703" s="11">
        <v>1947</v>
      </c>
    </row>
  </sheetData>
  <mergeCells count="1">
    <mergeCell ref="A1:B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3"/>
  <sheetViews>
    <sheetView showGridLines="0" showZeros="0" workbookViewId="0">
      <selection activeCell="D19" sqref="D19"/>
    </sheetView>
  </sheetViews>
  <sheetFormatPr defaultColWidth="12.1833333333333" defaultRowHeight="17" customHeight="1" outlineLevelCol="1"/>
  <cols>
    <col min="1" max="1" width="54.2333333333333" style="14" customWidth="1"/>
    <col min="2" max="2" width="26" style="14" customWidth="1"/>
    <col min="3" max="16383" width="12.1833333333333" style="14" customWidth="1"/>
  </cols>
  <sheetData>
    <row r="1" ht="34" customHeight="1" spans="1:2">
      <c r="A1" s="2" t="s">
        <v>673</v>
      </c>
      <c r="B1" s="2"/>
    </row>
    <row r="2" customHeight="1" spans="1:2">
      <c r="A2" s="33"/>
      <c r="B2" s="34" t="s">
        <v>1</v>
      </c>
    </row>
    <row r="3" ht="17.25" customHeight="1" spans="1:2">
      <c r="A3" s="9" t="s">
        <v>2</v>
      </c>
      <c r="B3" s="9" t="s">
        <v>3</v>
      </c>
    </row>
    <row r="4" customHeight="1" spans="1:2">
      <c r="A4" s="9" t="s">
        <v>674</v>
      </c>
      <c r="B4" s="11">
        <f>SUM(B5,B234,B274,B293,B383,B435,B491,B548,B675,B748,B825,B848,B955,B1013,B1077,B1097,B1127,B1137,B1182,B1202,B1246,B1295,B1298,B1310)</f>
        <v>1694604</v>
      </c>
    </row>
    <row r="5" customHeight="1" spans="1:2">
      <c r="A5" s="35" t="s">
        <v>675</v>
      </c>
      <c r="B5" s="11">
        <f>SUM(B6+B18+B27+B38+B49+B60+B71+B79+B88+B101+B110+B121+B133+B140+B148+B154+B161+B168+B175+B182+B189+B197+B203+B209+B216+B231)</f>
        <v>186338</v>
      </c>
    </row>
    <row r="6" customHeight="1" spans="1:2">
      <c r="A6" s="35" t="s">
        <v>676</v>
      </c>
      <c r="B6" s="11">
        <f>SUM(B7:B17)</f>
        <v>2300</v>
      </c>
    </row>
    <row r="7" customHeight="1" spans="1:2">
      <c r="A7" s="36" t="s">
        <v>677</v>
      </c>
      <c r="B7" s="11">
        <v>1903</v>
      </c>
    </row>
    <row r="8" customHeight="1" spans="1:2">
      <c r="A8" s="36" t="s">
        <v>678</v>
      </c>
      <c r="B8" s="28">
        <v>37</v>
      </c>
    </row>
    <row r="9" customHeight="1" spans="1:2">
      <c r="A9" s="27" t="s">
        <v>679</v>
      </c>
      <c r="B9" s="11">
        <v>0</v>
      </c>
    </row>
    <row r="10" customHeight="1" spans="1:2">
      <c r="A10" s="36" t="s">
        <v>680</v>
      </c>
      <c r="B10" s="31">
        <v>98</v>
      </c>
    </row>
    <row r="11" customHeight="1" spans="1:2">
      <c r="A11" s="36" t="s">
        <v>681</v>
      </c>
      <c r="B11" s="11">
        <v>11</v>
      </c>
    </row>
    <row r="12" customHeight="1" spans="1:2">
      <c r="A12" s="36" t="s">
        <v>682</v>
      </c>
      <c r="B12" s="11">
        <v>8</v>
      </c>
    </row>
    <row r="13" customHeight="1" spans="1:2">
      <c r="A13" s="36" t="s">
        <v>683</v>
      </c>
      <c r="B13" s="11">
        <v>0</v>
      </c>
    </row>
    <row r="14" customHeight="1" spans="1:2">
      <c r="A14" s="36" t="s">
        <v>684</v>
      </c>
      <c r="B14" s="11">
        <v>0</v>
      </c>
    </row>
    <row r="15" customHeight="1" spans="1:2">
      <c r="A15" s="36" t="s">
        <v>685</v>
      </c>
      <c r="B15" s="11">
        <v>0</v>
      </c>
    </row>
    <row r="16" customHeight="1" spans="1:2">
      <c r="A16" s="36" t="s">
        <v>686</v>
      </c>
      <c r="B16" s="11">
        <v>112</v>
      </c>
    </row>
    <row r="17" customHeight="1" spans="1:2">
      <c r="A17" s="36" t="s">
        <v>687</v>
      </c>
      <c r="B17" s="11">
        <v>131</v>
      </c>
    </row>
    <row r="18" customHeight="1" spans="1:2">
      <c r="A18" s="35" t="s">
        <v>688</v>
      </c>
      <c r="B18" s="11">
        <f>SUM(B19:B26)</f>
        <v>1795</v>
      </c>
    </row>
    <row r="19" customHeight="1" spans="1:2">
      <c r="A19" s="36" t="s">
        <v>677</v>
      </c>
      <c r="B19" s="11">
        <v>1558</v>
      </c>
    </row>
    <row r="20" customHeight="1" spans="1:2">
      <c r="A20" s="36" t="s">
        <v>678</v>
      </c>
      <c r="B20" s="11">
        <v>35</v>
      </c>
    </row>
    <row r="21" customHeight="1" spans="1:2">
      <c r="A21" s="36" t="s">
        <v>679</v>
      </c>
      <c r="B21" s="11">
        <v>0</v>
      </c>
    </row>
    <row r="22" customHeight="1" spans="1:2">
      <c r="A22" s="36" t="s">
        <v>689</v>
      </c>
      <c r="B22" s="11">
        <v>28</v>
      </c>
    </row>
    <row r="23" customHeight="1" spans="1:2">
      <c r="A23" s="36" t="s">
        <v>690</v>
      </c>
      <c r="B23" s="11">
        <v>0</v>
      </c>
    </row>
    <row r="24" customHeight="1" spans="1:2">
      <c r="A24" s="36" t="s">
        <v>691</v>
      </c>
      <c r="B24" s="11">
        <v>0</v>
      </c>
    </row>
    <row r="25" customHeight="1" spans="1:2">
      <c r="A25" s="36" t="s">
        <v>686</v>
      </c>
      <c r="B25" s="11">
        <v>128</v>
      </c>
    </row>
    <row r="26" customHeight="1" spans="1:2">
      <c r="A26" s="36" t="s">
        <v>692</v>
      </c>
      <c r="B26" s="11">
        <v>46</v>
      </c>
    </row>
    <row r="27" customHeight="1" spans="1:2">
      <c r="A27" s="35" t="s">
        <v>693</v>
      </c>
      <c r="B27" s="11">
        <f>SUM(B28:B37)</f>
        <v>73717</v>
      </c>
    </row>
    <row r="28" customHeight="1" spans="1:2">
      <c r="A28" s="36" t="s">
        <v>677</v>
      </c>
      <c r="B28" s="11">
        <v>28563</v>
      </c>
    </row>
    <row r="29" customHeight="1" spans="1:2">
      <c r="A29" s="36" t="s">
        <v>678</v>
      </c>
      <c r="B29" s="11">
        <v>252</v>
      </c>
    </row>
    <row r="30" customHeight="1" spans="1:2">
      <c r="A30" s="36" t="s">
        <v>679</v>
      </c>
      <c r="B30" s="11">
        <v>3899</v>
      </c>
    </row>
    <row r="31" customHeight="1" spans="1:2">
      <c r="A31" s="36" t="s">
        <v>694</v>
      </c>
      <c r="B31" s="11">
        <v>87</v>
      </c>
    </row>
    <row r="32" customHeight="1" spans="1:2">
      <c r="A32" s="36" t="s">
        <v>695</v>
      </c>
      <c r="B32" s="11">
        <v>64</v>
      </c>
    </row>
    <row r="33" customHeight="1" spans="1:2">
      <c r="A33" s="36" t="s">
        <v>696</v>
      </c>
      <c r="B33" s="11">
        <v>79</v>
      </c>
    </row>
    <row r="34" customHeight="1" spans="1:2">
      <c r="A34" s="36" t="s">
        <v>697</v>
      </c>
      <c r="B34" s="11">
        <v>174</v>
      </c>
    </row>
    <row r="35" customHeight="1" spans="1:2">
      <c r="A35" s="36" t="s">
        <v>698</v>
      </c>
      <c r="B35" s="11">
        <v>0</v>
      </c>
    </row>
    <row r="36" customHeight="1" spans="1:2">
      <c r="A36" s="36" t="s">
        <v>686</v>
      </c>
      <c r="B36" s="11">
        <v>33301</v>
      </c>
    </row>
    <row r="37" customHeight="1" spans="1:2">
      <c r="A37" s="36" t="s">
        <v>699</v>
      </c>
      <c r="B37" s="11">
        <v>7298</v>
      </c>
    </row>
    <row r="38" customHeight="1" spans="1:2">
      <c r="A38" s="35" t="s">
        <v>700</v>
      </c>
      <c r="B38" s="11">
        <f>SUM(B39:B48)</f>
        <v>3900</v>
      </c>
    </row>
    <row r="39" customHeight="1" spans="1:2">
      <c r="A39" s="36" t="s">
        <v>677</v>
      </c>
      <c r="B39" s="11">
        <v>1623</v>
      </c>
    </row>
    <row r="40" customHeight="1" spans="1:2">
      <c r="A40" s="36" t="s">
        <v>678</v>
      </c>
      <c r="B40" s="11">
        <v>0</v>
      </c>
    </row>
    <row r="41" customHeight="1" spans="1:2">
      <c r="A41" s="36" t="s">
        <v>679</v>
      </c>
      <c r="B41" s="11">
        <v>0</v>
      </c>
    </row>
    <row r="42" customHeight="1" spans="1:2">
      <c r="A42" s="36" t="s">
        <v>701</v>
      </c>
      <c r="B42" s="11">
        <v>0</v>
      </c>
    </row>
    <row r="43" customHeight="1" spans="1:2">
      <c r="A43" s="36" t="s">
        <v>702</v>
      </c>
      <c r="B43" s="11">
        <v>0</v>
      </c>
    </row>
    <row r="44" customHeight="1" spans="1:2">
      <c r="A44" s="36" t="s">
        <v>703</v>
      </c>
      <c r="B44" s="11">
        <v>13</v>
      </c>
    </row>
    <row r="45" customHeight="1" spans="1:2">
      <c r="A45" s="36" t="s">
        <v>704</v>
      </c>
      <c r="B45" s="11">
        <v>0</v>
      </c>
    </row>
    <row r="46" customHeight="1" spans="1:2">
      <c r="A46" s="36" t="s">
        <v>705</v>
      </c>
      <c r="B46" s="11">
        <v>0</v>
      </c>
    </row>
    <row r="47" customHeight="1" spans="1:2">
      <c r="A47" s="36" t="s">
        <v>686</v>
      </c>
      <c r="B47" s="11">
        <v>633</v>
      </c>
    </row>
    <row r="48" customHeight="1" spans="1:2">
      <c r="A48" s="36" t="s">
        <v>706</v>
      </c>
      <c r="B48" s="11">
        <v>1631</v>
      </c>
    </row>
    <row r="49" customHeight="1" spans="1:2">
      <c r="A49" s="35" t="s">
        <v>707</v>
      </c>
      <c r="B49" s="11">
        <f>SUM(B50:B59)</f>
        <v>1358</v>
      </c>
    </row>
    <row r="50" customHeight="1" spans="1:2">
      <c r="A50" s="36" t="s">
        <v>677</v>
      </c>
      <c r="B50" s="11">
        <v>832</v>
      </c>
    </row>
    <row r="51" customHeight="1" spans="1:2">
      <c r="A51" s="36" t="s">
        <v>678</v>
      </c>
      <c r="B51" s="11">
        <v>20</v>
      </c>
    </row>
    <row r="52" customHeight="1" spans="1:2">
      <c r="A52" s="36" t="s">
        <v>679</v>
      </c>
      <c r="B52" s="11">
        <v>0</v>
      </c>
    </row>
    <row r="53" customHeight="1" spans="1:2">
      <c r="A53" s="36" t="s">
        <v>708</v>
      </c>
      <c r="B53" s="11">
        <v>0</v>
      </c>
    </row>
    <row r="54" customHeight="1" spans="1:2">
      <c r="A54" s="36" t="s">
        <v>709</v>
      </c>
      <c r="B54" s="11">
        <v>115</v>
      </c>
    </row>
    <row r="55" customHeight="1" spans="1:2">
      <c r="A55" s="36" t="s">
        <v>710</v>
      </c>
      <c r="B55" s="11">
        <v>0</v>
      </c>
    </row>
    <row r="56" customHeight="1" spans="1:2">
      <c r="A56" s="36" t="s">
        <v>711</v>
      </c>
      <c r="B56" s="11">
        <v>30</v>
      </c>
    </row>
    <row r="57" customHeight="1" spans="1:2">
      <c r="A57" s="36" t="s">
        <v>712</v>
      </c>
      <c r="B57" s="11">
        <v>42</v>
      </c>
    </row>
    <row r="58" customHeight="1" spans="1:2">
      <c r="A58" s="36" t="s">
        <v>686</v>
      </c>
      <c r="B58" s="11">
        <v>259</v>
      </c>
    </row>
    <row r="59" customHeight="1" spans="1:2">
      <c r="A59" s="36" t="s">
        <v>713</v>
      </c>
      <c r="B59" s="11">
        <v>60</v>
      </c>
    </row>
    <row r="60" customHeight="1" spans="1:2">
      <c r="A60" s="35" t="s">
        <v>714</v>
      </c>
      <c r="B60" s="11">
        <f>SUM(B61:B70)</f>
        <v>11832</v>
      </c>
    </row>
    <row r="61" customHeight="1" spans="1:2">
      <c r="A61" s="36" t="s">
        <v>677</v>
      </c>
      <c r="B61" s="11">
        <v>3300</v>
      </c>
    </row>
    <row r="62" customHeight="1" spans="1:2">
      <c r="A62" s="36" t="s">
        <v>678</v>
      </c>
      <c r="B62" s="11">
        <v>62</v>
      </c>
    </row>
    <row r="63" customHeight="1" spans="1:2">
      <c r="A63" s="36" t="s">
        <v>679</v>
      </c>
      <c r="B63" s="11">
        <v>0</v>
      </c>
    </row>
    <row r="64" customHeight="1" spans="1:2">
      <c r="A64" s="36" t="s">
        <v>715</v>
      </c>
      <c r="B64" s="11">
        <v>4</v>
      </c>
    </row>
    <row r="65" customHeight="1" spans="1:2">
      <c r="A65" s="36" t="s">
        <v>716</v>
      </c>
      <c r="B65" s="11">
        <v>0</v>
      </c>
    </row>
    <row r="66" customHeight="1" spans="1:2">
      <c r="A66" s="36" t="s">
        <v>717</v>
      </c>
      <c r="B66" s="11">
        <v>0</v>
      </c>
    </row>
    <row r="67" customHeight="1" spans="1:2">
      <c r="A67" s="36" t="s">
        <v>718</v>
      </c>
      <c r="B67" s="11">
        <v>8</v>
      </c>
    </row>
    <row r="68" customHeight="1" spans="1:2">
      <c r="A68" s="36" t="s">
        <v>719</v>
      </c>
      <c r="B68" s="11">
        <v>66</v>
      </c>
    </row>
    <row r="69" customHeight="1" spans="1:2">
      <c r="A69" s="36" t="s">
        <v>686</v>
      </c>
      <c r="B69" s="11">
        <v>714</v>
      </c>
    </row>
    <row r="70" customHeight="1" spans="1:2">
      <c r="A70" s="36" t="s">
        <v>720</v>
      </c>
      <c r="B70" s="11">
        <v>7678</v>
      </c>
    </row>
    <row r="71" customHeight="1" spans="1:2">
      <c r="A71" s="35" t="s">
        <v>721</v>
      </c>
      <c r="B71" s="11">
        <f>SUM(B72:B78)</f>
        <v>1318</v>
      </c>
    </row>
    <row r="72" customHeight="1" spans="1:2">
      <c r="A72" s="36" t="s">
        <v>677</v>
      </c>
      <c r="B72" s="11">
        <v>50</v>
      </c>
    </row>
    <row r="73" customHeight="1" spans="1:2">
      <c r="A73" s="36" t="s">
        <v>678</v>
      </c>
      <c r="B73" s="11">
        <v>0</v>
      </c>
    </row>
    <row r="74" customHeight="1" spans="1:2">
      <c r="A74" s="36" t="s">
        <v>679</v>
      </c>
      <c r="B74" s="11">
        <v>0</v>
      </c>
    </row>
    <row r="75" customHeight="1" spans="1:2">
      <c r="A75" s="36" t="s">
        <v>718</v>
      </c>
      <c r="B75" s="11">
        <v>0</v>
      </c>
    </row>
    <row r="76" customHeight="1" spans="1:2">
      <c r="A76" s="36" t="s">
        <v>722</v>
      </c>
      <c r="B76" s="11">
        <v>724</v>
      </c>
    </row>
    <row r="77" customHeight="1" spans="1:2">
      <c r="A77" s="36" t="s">
        <v>686</v>
      </c>
      <c r="B77" s="11">
        <v>0</v>
      </c>
    </row>
    <row r="78" customHeight="1" spans="1:2">
      <c r="A78" s="36" t="s">
        <v>723</v>
      </c>
      <c r="B78" s="11">
        <v>544</v>
      </c>
    </row>
    <row r="79" customHeight="1" spans="1:2">
      <c r="A79" s="35" t="s">
        <v>724</v>
      </c>
      <c r="B79" s="11">
        <f>SUM(B80:B87)</f>
        <v>1964</v>
      </c>
    </row>
    <row r="80" customHeight="1" spans="1:2">
      <c r="A80" s="36" t="s">
        <v>677</v>
      </c>
      <c r="B80" s="11">
        <v>1318</v>
      </c>
    </row>
    <row r="81" customHeight="1" spans="1:2">
      <c r="A81" s="36" t="s">
        <v>678</v>
      </c>
      <c r="B81" s="11">
        <v>16</v>
      </c>
    </row>
    <row r="82" customHeight="1" spans="1:2">
      <c r="A82" s="36" t="s">
        <v>679</v>
      </c>
      <c r="B82" s="11">
        <v>0</v>
      </c>
    </row>
    <row r="83" customHeight="1" spans="1:2">
      <c r="A83" s="36" t="s">
        <v>725</v>
      </c>
      <c r="B83" s="11">
        <v>102</v>
      </c>
    </row>
    <row r="84" customHeight="1" spans="1:2">
      <c r="A84" s="36" t="s">
        <v>726</v>
      </c>
      <c r="B84" s="11">
        <v>0</v>
      </c>
    </row>
    <row r="85" customHeight="1" spans="1:2">
      <c r="A85" s="36" t="s">
        <v>718</v>
      </c>
      <c r="B85" s="11">
        <v>0</v>
      </c>
    </row>
    <row r="86" customHeight="1" spans="1:2">
      <c r="A86" s="36" t="s">
        <v>686</v>
      </c>
      <c r="B86" s="11">
        <v>452</v>
      </c>
    </row>
    <row r="87" customHeight="1" spans="1:2">
      <c r="A87" s="36" t="s">
        <v>727</v>
      </c>
      <c r="B87" s="11">
        <v>76</v>
      </c>
    </row>
    <row r="88" customHeight="1" spans="1:2">
      <c r="A88" s="35" t="s">
        <v>728</v>
      </c>
      <c r="B88" s="11">
        <f>SUM(B89:B100)</f>
        <v>345</v>
      </c>
    </row>
    <row r="89" customHeight="1" spans="1:2">
      <c r="A89" s="36" t="s">
        <v>677</v>
      </c>
      <c r="B89" s="11">
        <v>0</v>
      </c>
    </row>
    <row r="90" customHeight="1" spans="1:2">
      <c r="A90" s="36" t="s">
        <v>678</v>
      </c>
      <c r="B90" s="11">
        <v>0</v>
      </c>
    </row>
    <row r="91" customHeight="1" spans="1:2">
      <c r="A91" s="36" t="s">
        <v>679</v>
      </c>
      <c r="B91" s="11">
        <v>0</v>
      </c>
    </row>
    <row r="92" customHeight="1" spans="1:2">
      <c r="A92" s="36" t="s">
        <v>729</v>
      </c>
      <c r="B92" s="11">
        <v>0</v>
      </c>
    </row>
    <row r="93" customHeight="1" spans="1:2">
      <c r="A93" s="36" t="s">
        <v>730</v>
      </c>
      <c r="B93" s="11">
        <v>315</v>
      </c>
    </row>
    <row r="94" customHeight="1" spans="1:2">
      <c r="A94" s="36" t="s">
        <v>718</v>
      </c>
      <c r="B94" s="11">
        <v>0</v>
      </c>
    </row>
    <row r="95" customHeight="1" spans="1:2">
      <c r="A95" s="36" t="s">
        <v>731</v>
      </c>
      <c r="B95" s="11">
        <v>0</v>
      </c>
    </row>
    <row r="96" customHeight="1" spans="1:2">
      <c r="A96" s="36" t="s">
        <v>732</v>
      </c>
      <c r="B96" s="11">
        <v>0</v>
      </c>
    </row>
    <row r="97" customHeight="1" spans="1:2">
      <c r="A97" s="36" t="s">
        <v>733</v>
      </c>
      <c r="B97" s="11">
        <v>0</v>
      </c>
    </row>
    <row r="98" customHeight="1" spans="1:2">
      <c r="A98" s="36" t="s">
        <v>734</v>
      </c>
      <c r="B98" s="11">
        <v>10</v>
      </c>
    </row>
    <row r="99" customHeight="1" spans="1:2">
      <c r="A99" s="36" t="s">
        <v>686</v>
      </c>
      <c r="B99" s="11">
        <v>0</v>
      </c>
    </row>
    <row r="100" customHeight="1" spans="1:2">
      <c r="A100" s="36" t="s">
        <v>735</v>
      </c>
      <c r="B100" s="11">
        <v>20</v>
      </c>
    </row>
    <row r="101" customHeight="1" spans="1:2">
      <c r="A101" s="35" t="s">
        <v>736</v>
      </c>
      <c r="B101" s="11">
        <f>SUM(B102:B109)</f>
        <v>7862</v>
      </c>
    </row>
    <row r="102" customHeight="1" spans="1:2">
      <c r="A102" s="36" t="s">
        <v>677</v>
      </c>
      <c r="B102" s="11">
        <v>6269</v>
      </c>
    </row>
    <row r="103" customHeight="1" spans="1:2">
      <c r="A103" s="36" t="s">
        <v>678</v>
      </c>
      <c r="B103" s="11">
        <v>73</v>
      </c>
    </row>
    <row r="104" customHeight="1" spans="1:2">
      <c r="A104" s="36" t="s">
        <v>679</v>
      </c>
      <c r="B104" s="11">
        <v>0</v>
      </c>
    </row>
    <row r="105" customHeight="1" spans="1:2">
      <c r="A105" s="36" t="s">
        <v>737</v>
      </c>
      <c r="B105" s="11">
        <v>323</v>
      </c>
    </row>
    <row r="106" customHeight="1" spans="1:2">
      <c r="A106" s="36" t="s">
        <v>738</v>
      </c>
      <c r="B106" s="11">
        <v>0</v>
      </c>
    </row>
    <row r="107" customHeight="1" spans="1:2">
      <c r="A107" s="36" t="s">
        <v>739</v>
      </c>
      <c r="B107" s="11">
        <v>118</v>
      </c>
    </row>
    <row r="108" customHeight="1" spans="1:2">
      <c r="A108" s="36" t="s">
        <v>686</v>
      </c>
      <c r="B108" s="11">
        <v>165</v>
      </c>
    </row>
    <row r="109" customHeight="1" spans="1:2">
      <c r="A109" s="36" t="s">
        <v>740</v>
      </c>
      <c r="B109" s="11">
        <v>914</v>
      </c>
    </row>
    <row r="110" customHeight="1" spans="1:2">
      <c r="A110" s="35" t="s">
        <v>741</v>
      </c>
      <c r="B110" s="11">
        <f>SUM(B111:B120)</f>
        <v>7606</v>
      </c>
    </row>
    <row r="111" customHeight="1" spans="1:2">
      <c r="A111" s="36" t="s">
        <v>677</v>
      </c>
      <c r="B111" s="11">
        <v>1462</v>
      </c>
    </row>
    <row r="112" customHeight="1" spans="1:2">
      <c r="A112" s="36" t="s">
        <v>678</v>
      </c>
      <c r="B112" s="11">
        <v>30</v>
      </c>
    </row>
    <row r="113" customHeight="1" spans="1:2">
      <c r="A113" s="36" t="s">
        <v>679</v>
      </c>
      <c r="B113" s="11">
        <v>0</v>
      </c>
    </row>
    <row r="114" customHeight="1" spans="1:2">
      <c r="A114" s="36" t="s">
        <v>742</v>
      </c>
      <c r="B114" s="11">
        <v>0</v>
      </c>
    </row>
    <row r="115" customHeight="1" spans="1:2">
      <c r="A115" s="36" t="s">
        <v>743</v>
      </c>
      <c r="B115" s="11">
        <v>0</v>
      </c>
    </row>
    <row r="116" customHeight="1" spans="1:2">
      <c r="A116" s="36" t="s">
        <v>744</v>
      </c>
      <c r="B116" s="11">
        <v>0</v>
      </c>
    </row>
    <row r="117" customHeight="1" spans="1:2">
      <c r="A117" s="36" t="s">
        <v>745</v>
      </c>
      <c r="B117" s="11">
        <v>0</v>
      </c>
    </row>
    <row r="118" customHeight="1" spans="1:2">
      <c r="A118" s="36" t="s">
        <v>746</v>
      </c>
      <c r="B118" s="11">
        <v>191</v>
      </c>
    </row>
    <row r="119" customHeight="1" spans="1:2">
      <c r="A119" s="36" t="s">
        <v>686</v>
      </c>
      <c r="B119" s="11">
        <v>401</v>
      </c>
    </row>
    <row r="120" customHeight="1" spans="1:2">
      <c r="A120" s="36" t="s">
        <v>747</v>
      </c>
      <c r="B120" s="11">
        <v>5522</v>
      </c>
    </row>
    <row r="121" customHeight="1" spans="1:2">
      <c r="A121" s="35" t="s">
        <v>748</v>
      </c>
      <c r="B121" s="11">
        <f>SUM(B122:B132)</f>
        <v>20</v>
      </c>
    </row>
    <row r="122" customHeight="1" spans="1:2">
      <c r="A122" s="36" t="s">
        <v>677</v>
      </c>
      <c r="B122" s="11">
        <v>0</v>
      </c>
    </row>
    <row r="123" customHeight="1" spans="1:2">
      <c r="A123" s="36" t="s">
        <v>678</v>
      </c>
      <c r="B123" s="11">
        <v>0</v>
      </c>
    </row>
    <row r="124" customHeight="1" spans="1:2">
      <c r="A124" s="36" t="s">
        <v>679</v>
      </c>
      <c r="B124" s="11">
        <v>0</v>
      </c>
    </row>
    <row r="125" customHeight="1" spans="1:2">
      <c r="A125" s="36" t="s">
        <v>749</v>
      </c>
      <c r="B125" s="11">
        <v>0</v>
      </c>
    </row>
    <row r="126" customHeight="1" spans="1:2">
      <c r="A126" s="36" t="s">
        <v>750</v>
      </c>
      <c r="B126" s="11">
        <v>0</v>
      </c>
    </row>
    <row r="127" customHeight="1" spans="1:2">
      <c r="A127" s="36" t="s">
        <v>751</v>
      </c>
      <c r="B127" s="11">
        <v>0</v>
      </c>
    </row>
    <row r="128" customHeight="1" spans="1:2">
      <c r="A128" s="36" t="s">
        <v>752</v>
      </c>
      <c r="B128" s="11">
        <v>20</v>
      </c>
    </row>
    <row r="129" customHeight="1" spans="1:2">
      <c r="A129" s="36" t="s">
        <v>753</v>
      </c>
      <c r="B129" s="11">
        <v>0</v>
      </c>
    </row>
    <row r="130" customHeight="1" spans="1:2">
      <c r="A130" s="36" t="s">
        <v>754</v>
      </c>
      <c r="B130" s="11">
        <v>0</v>
      </c>
    </row>
    <row r="131" customHeight="1" spans="1:2">
      <c r="A131" s="36" t="s">
        <v>686</v>
      </c>
      <c r="B131" s="11">
        <v>0</v>
      </c>
    </row>
    <row r="132" customHeight="1" spans="1:2">
      <c r="A132" s="36" t="s">
        <v>755</v>
      </c>
      <c r="B132" s="11">
        <v>0</v>
      </c>
    </row>
    <row r="133" customHeight="1" spans="1:2">
      <c r="A133" s="35" t="s">
        <v>756</v>
      </c>
      <c r="B133" s="11">
        <f>SUM(B134:B139)</f>
        <v>67</v>
      </c>
    </row>
    <row r="134" customHeight="1" spans="1:2">
      <c r="A134" s="36" t="s">
        <v>677</v>
      </c>
      <c r="B134" s="11">
        <v>0</v>
      </c>
    </row>
    <row r="135" customHeight="1" spans="1:2">
      <c r="A135" s="36" t="s">
        <v>678</v>
      </c>
      <c r="B135" s="11">
        <v>46</v>
      </c>
    </row>
    <row r="136" customHeight="1" spans="1:2">
      <c r="A136" s="36" t="s">
        <v>679</v>
      </c>
      <c r="B136" s="11">
        <v>0</v>
      </c>
    </row>
    <row r="137" customHeight="1" spans="1:2">
      <c r="A137" s="36" t="s">
        <v>757</v>
      </c>
      <c r="B137" s="11">
        <v>21</v>
      </c>
    </row>
    <row r="138" customHeight="1" spans="1:2">
      <c r="A138" s="36" t="s">
        <v>686</v>
      </c>
      <c r="B138" s="11">
        <v>0</v>
      </c>
    </row>
    <row r="139" customHeight="1" spans="1:2">
      <c r="A139" s="36" t="s">
        <v>758</v>
      </c>
      <c r="B139" s="11">
        <v>0</v>
      </c>
    </row>
    <row r="140" customHeight="1" spans="1:2">
      <c r="A140" s="35" t="s">
        <v>759</v>
      </c>
      <c r="B140" s="11">
        <f>SUM(B141:B147)</f>
        <v>0</v>
      </c>
    </row>
    <row r="141" customHeight="1" spans="1:2">
      <c r="A141" s="36" t="s">
        <v>677</v>
      </c>
      <c r="B141" s="11">
        <v>0</v>
      </c>
    </row>
    <row r="142" customHeight="1" spans="1:2">
      <c r="A142" s="36" t="s">
        <v>678</v>
      </c>
      <c r="B142" s="11">
        <v>0</v>
      </c>
    </row>
    <row r="143" customHeight="1" spans="1:2">
      <c r="A143" s="36" t="s">
        <v>679</v>
      </c>
      <c r="B143" s="11">
        <v>0</v>
      </c>
    </row>
    <row r="144" customHeight="1" spans="1:2">
      <c r="A144" s="36" t="s">
        <v>760</v>
      </c>
      <c r="B144" s="11">
        <v>0</v>
      </c>
    </row>
    <row r="145" customHeight="1" spans="1:2">
      <c r="A145" s="36" t="s">
        <v>761</v>
      </c>
      <c r="B145" s="11">
        <v>0</v>
      </c>
    </row>
    <row r="146" customHeight="1" spans="1:2">
      <c r="A146" s="36" t="s">
        <v>686</v>
      </c>
      <c r="B146" s="11">
        <v>0</v>
      </c>
    </row>
    <row r="147" customHeight="1" spans="1:2">
      <c r="A147" s="36" t="s">
        <v>762</v>
      </c>
      <c r="B147" s="11">
        <v>0</v>
      </c>
    </row>
    <row r="148" customHeight="1" spans="1:2">
      <c r="A148" s="35" t="s">
        <v>763</v>
      </c>
      <c r="B148" s="11">
        <f>SUM(B149:B153)</f>
        <v>726</v>
      </c>
    </row>
    <row r="149" customHeight="1" spans="1:2">
      <c r="A149" s="36" t="s">
        <v>677</v>
      </c>
      <c r="B149" s="11">
        <v>255</v>
      </c>
    </row>
    <row r="150" customHeight="1" spans="1:2">
      <c r="A150" s="36" t="s">
        <v>678</v>
      </c>
      <c r="B150" s="11">
        <v>0</v>
      </c>
    </row>
    <row r="151" customHeight="1" spans="1:2">
      <c r="A151" s="36" t="s">
        <v>679</v>
      </c>
      <c r="B151" s="11">
        <v>0</v>
      </c>
    </row>
    <row r="152" customHeight="1" spans="1:2">
      <c r="A152" s="36" t="s">
        <v>764</v>
      </c>
      <c r="B152" s="11">
        <v>454</v>
      </c>
    </row>
    <row r="153" customHeight="1" spans="1:2">
      <c r="A153" s="36" t="s">
        <v>765</v>
      </c>
      <c r="B153" s="11">
        <v>17</v>
      </c>
    </row>
    <row r="154" customHeight="1" spans="1:2">
      <c r="A154" s="35" t="s">
        <v>766</v>
      </c>
      <c r="B154" s="11">
        <f>SUM(B155:B160)</f>
        <v>311</v>
      </c>
    </row>
    <row r="155" customHeight="1" spans="1:2">
      <c r="A155" s="36" t="s">
        <v>677</v>
      </c>
      <c r="B155" s="11">
        <v>271</v>
      </c>
    </row>
    <row r="156" customHeight="1" spans="1:2">
      <c r="A156" s="36" t="s">
        <v>678</v>
      </c>
      <c r="B156" s="11">
        <v>5</v>
      </c>
    </row>
    <row r="157" customHeight="1" spans="1:2">
      <c r="A157" s="36" t="s">
        <v>679</v>
      </c>
      <c r="B157" s="11">
        <v>0</v>
      </c>
    </row>
    <row r="158" customHeight="1" spans="1:2">
      <c r="A158" s="36" t="s">
        <v>691</v>
      </c>
      <c r="B158" s="11">
        <v>35</v>
      </c>
    </row>
    <row r="159" customHeight="1" spans="1:2">
      <c r="A159" s="36" t="s">
        <v>686</v>
      </c>
      <c r="B159" s="11">
        <v>0</v>
      </c>
    </row>
    <row r="160" customHeight="1" spans="1:2">
      <c r="A160" s="36" t="s">
        <v>767</v>
      </c>
      <c r="B160" s="11">
        <v>0</v>
      </c>
    </row>
    <row r="161" customHeight="1" spans="1:2">
      <c r="A161" s="35" t="s">
        <v>768</v>
      </c>
      <c r="B161" s="11">
        <f>SUM(B162:B167)</f>
        <v>1955</v>
      </c>
    </row>
    <row r="162" customHeight="1" spans="1:2">
      <c r="A162" s="36" t="s">
        <v>677</v>
      </c>
      <c r="B162" s="11">
        <v>704</v>
      </c>
    </row>
    <row r="163" customHeight="1" spans="1:2">
      <c r="A163" s="36" t="s">
        <v>678</v>
      </c>
      <c r="B163" s="11">
        <v>394</v>
      </c>
    </row>
    <row r="164" customHeight="1" spans="1:2">
      <c r="A164" s="36" t="s">
        <v>679</v>
      </c>
      <c r="B164" s="11">
        <v>0</v>
      </c>
    </row>
    <row r="165" customHeight="1" spans="1:2">
      <c r="A165" s="36" t="s">
        <v>769</v>
      </c>
      <c r="B165" s="11">
        <v>122</v>
      </c>
    </row>
    <row r="166" customHeight="1" spans="1:2">
      <c r="A166" s="36" t="s">
        <v>686</v>
      </c>
      <c r="B166" s="11">
        <v>272</v>
      </c>
    </row>
    <row r="167" customHeight="1" spans="1:2">
      <c r="A167" s="36" t="s">
        <v>770</v>
      </c>
      <c r="B167" s="11">
        <v>463</v>
      </c>
    </row>
    <row r="168" customHeight="1" spans="1:2">
      <c r="A168" s="35" t="s">
        <v>771</v>
      </c>
      <c r="B168" s="11">
        <f>SUM(B169:B174)</f>
        <v>7324</v>
      </c>
    </row>
    <row r="169" customHeight="1" spans="1:2">
      <c r="A169" s="36" t="s">
        <v>677</v>
      </c>
      <c r="B169" s="11">
        <v>4167</v>
      </c>
    </row>
    <row r="170" customHeight="1" spans="1:2">
      <c r="A170" s="36" t="s">
        <v>678</v>
      </c>
      <c r="B170" s="11">
        <v>22</v>
      </c>
    </row>
    <row r="171" customHeight="1" spans="1:2">
      <c r="A171" s="36" t="s">
        <v>679</v>
      </c>
      <c r="B171" s="11">
        <v>0</v>
      </c>
    </row>
    <row r="172" customHeight="1" spans="1:2">
      <c r="A172" s="36" t="s">
        <v>772</v>
      </c>
      <c r="B172" s="11">
        <v>922</v>
      </c>
    </row>
    <row r="173" customHeight="1" spans="1:2">
      <c r="A173" s="36" t="s">
        <v>686</v>
      </c>
      <c r="B173" s="11">
        <v>560</v>
      </c>
    </row>
    <row r="174" customHeight="1" spans="1:2">
      <c r="A174" s="36" t="s">
        <v>773</v>
      </c>
      <c r="B174" s="11">
        <v>1653</v>
      </c>
    </row>
    <row r="175" customHeight="1" spans="1:2">
      <c r="A175" s="35" t="s">
        <v>774</v>
      </c>
      <c r="B175" s="11">
        <f>SUM(B176:B181)</f>
        <v>28864</v>
      </c>
    </row>
    <row r="176" customHeight="1" spans="1:2">
      <c r="A176" s="36" t="s">
        <v>677</v>
      </c>
      <c r="B176" s="11">
        <v>2339</v>
      </c>
    </row>
    <row r="177" customHeight="1" spans="1:2">
      <c r="A177" s="36" t="s">
        <v>678</v>
      </c>
      <c r="B177" s="11">
        <v>598</v>
      </c>
    </row>
    <row r="178" customHeight="1" spans="1:2">
      <c r="A178" s="36" t="s">
        <v>679</v>
      </c>
      <c r="B178" s="11">
        <v>0</v>
      </c>
    </row>
    <row r="179" customHeight="1" spans="1:2">
      <c r="A179" s="36" t="s">
        <v>775</v>
      </c>
      <c r="B179" s="11">
        <v>0</v>
      </c>
    </row>
    <row r="180" customHeight="1" spans="1:2">
      <c r="A180" s="36" t="s">
        <v>686</v>
      </c>
      <c r="B180" s="11">
        <v>299</v>
      </c>
    </row>
    <row r="181" customHeight="1" spans="1:2">
      <c r="A181" s="36" t="s">
        <v>776</v>
      </c>
      <c r="B181" s="11">
        <v>25628</v>
      </c>
    </row>
    <row r="182" customHeight="1" spans="1:2">
      <c r="A182" s="35" t="s">
        <v>777</v>
      </c>
      <c r="B182" s="11">
        <f>SUM(B183:B188)</f>
        <v>2823</v>
      </c>
    </row>
    <row r="183" customHeight="1" spans="1:2">
      <c r="A183" s="36" t="s">
        <v>677</v>
      </c>
      <c r="B183" s="11">
        <v>1206</v>
      </c>
    </row>
    <row r="184" customHeight="1" spans="1:2">
      <c r="A184" s="36" t="s">
        <v>678</v>
      </c>
      <c r="B184" s="11">
        <v>0</v>
      </c>
    </row>
    <row r="185" customHeight="1" spans="1:2">
      <c r="A185" s="36" t="s">
        <v>679</v>
      </c>
      <c r="B185" s="11">
        <v>0</v>
      </c>
    </row>
    <row r="186" customHeight="1" spans="1:2">
      <c r="A186" s="36" t="s">
        <v>778</v>
      </c>
      <c r="B186" s="11">
        <v>0</v>
      </c>
    </row>
    <row r="187" customHeight="1" spans="1:2">
      <c r="A187" s="36" t="s">
        <v>686</v>
      </c>
      <c r="B187" s="11">
        <v>488</v>
      </c>
    </row>
    <row r="188" customHeight="1" spans="1:2">
      <c r="A188" s="36" t="s">
        <v>779</v>
      </c>
      <c r="B188" s="11">
        <v>1129</v>
      </c>
    </row>
    <row r="189" customHeight="1" spans="1:2">
      <c r="A189" s="35" t="s">
        <v>780</v>
      </c>
      <c r="B189" s="11">
        <f>SUM(B190:B196)</f>
        <v>1888</v>
      </c>
    </row>
    <row r="190" customHeight="1" spans="1:2">
      <c r="A190" s="36" t="s">
        <v>677</v>
      </c>
      <c r="B190" s="11">
        <v>666</v>
      </c>
    </row>
    <row r="191" customHeight="1" spans="1:2">
      <c r="A191" s="36" t="s">
        <v>678</v>
      </c>
      <c r="B191" s="11">
        <v>8</v>
      </c>
    </row>
    <row r="192" customHeight="1" spans="1:2">
      <c r="A192" s="36" t="s">
        <v>679</v>
      </c>
      <c r="B192" s="11">
        <v>0</v>
      </c>
    </row>
    <row r="193" customHeight="1" spans="1:2">
      <c r="A193" s="36" t="s">
        <v>781</v>
      </c>
      <c r="B193" s="11">
        <v>1</v>
      </c>
    </row>
    <row r="194" customHeight="1" spans="1:2">
      <c r="A194" s="36" t="s">
        <v>782</v>
      </c>
      <c r="B194" s="11">
        <v>0</v>
      </c>
    </row>
    <row r="195" customHeight="1" spans="1:2">
      <c r="A195" s="36" t="s">
        <v>686</v>
      </c>
      <c r="B195" s="11">
        <v>172</v>
      </c>
    </row>
    <row r="196" customHeight="1" spans="1:2">
      <c r="A196" s="36" t="s">
        <v>783</v>
      </c>
      <c r="B196" s="11">
        <v>1041</v>
      </c>
    </row>
    <row r="197" customHeight="1" spans="1:2">
      <c r="A197" s="35" t="s">
        <v>784</v>
      </c>
      <c r="B197" s="11">
        <f>SUM(B198:B202)</f>
        <v>0</v>
      </c>
    </row>
    <row r="198" customHeight="1" spans="1:2">
      <c r="A198" s="36" t="s">
        <v>677</v>
      </c>
      <c r="B198" s="11">
        <v>0</v>
      </c>
    </row>
    <row r="199" customHeight="1" spans="1:2">
      <c r="A199" s="36" t="s">
        <v>678</v>
      </c>
      <c r="B199" s="11">
        <v>0</v>
      </c>
    </row>
    <row r="200" customHeight="1" spans="1:2">
      <c r="A200" s="36" t="s">
        <v>679</v>
      </c>
      <c r="B200" s="11">
        <v>0</v>
      </c>
    </row>
    <row r="201" customHeight="1" spans="1:2">
      <c r="A201" s="36" t="s">
        <v>686</v>
      </c>
      <c r="B201" s="11">
        <v>0</v>
      </c>
    </row>
    <row r="202" customHeight="1" spans="1:2">
      <c r="A202" s="36" t="s">
        <v>785</v>
      </c>
      <c r="B202" s="11">
        <v>0</v>
      </c>
    </row>
    <row r="203" customHeight="1" spans="1:2">
      <c r="A203" s="35" t="s">
        <v>786</v>
      </c>
      <c r="B203" s="11">
        <f>SUM(B204:B208)</f>
        <v>12678</v>
      </c>
    </row>
    <row r="204" customHeight="1" spans="1:2">
      <c r="A204" s="36" t="s">
        <v>677</v>
      </c>
      <c r="B204" s="11">
        <v>2362</v>
      </c>
    </row>
    <row r="205" customHeight="1" spans="1:2">
      <c r="A205" s="36" t="s">
        <v>678</v>
      </c>
      <c r="B205" s="11">
        <v>196</v>
      </c>
    </row>
    <row r="206" customHeight="1" spans="1:2">
      <c r="A206" s="36" t="s">
        <v>679</v>
      </c>
      <c r="B206" s="11">
        <v>0</v>
      </c>
    </row>
    <row r="207" customHeight="1" spans="1:2">
      <c r="A207" s="36" t="s">
        <v>686</v>
      </c>
      <c r="B207" s="11">
        <v>773</v>
      </c>
    </row>
    <row r="208" customHeight="1" spans="1:2">
      <c r="A208" s="36" t="s">
        <v>787</v>
      </c>
      <c r="B208" s="11">
        <v>9347</v>
      </c>
    </row>
    <row r="209" customHeight="1" spans="1:2">
      <c r="A209" s="35" t="s">
        <v>788</v>
      </c>
      <c r="B209" s="11">
        <f>SUM(B210:B215)</f>
        <v>2747</v>
      </c>
    </row>
    <row r="210" customHeight="1" spans="1:2">
      <c r="A210" s="36" t="s">
        <v>677</v>
      </c>
      <c r="B210" s="11">
        <v>1134</v>
      </c>
    </row>
    <row r="211" customHeight="1" spans="1:2">
      <c r="A211" s="36" t="s">
        <v>678</v>
      </c>
      <c r="B211" s="11">
        <v>0</v>
      </c>
    </row>
    <row r="212" customHeight="1" spans="1:2">
      <c r="A212" s="36" t="s">
        <v>679</v>
      </c>
      <c r="B212" s="11">
        <v>0</v>
      </c>
    </row>
    <row r="213" customHeight="1" spans="1:2">
      <c r="A213" s="36" t="s">
        <v>789</v>
      </c>
      <c r="B213" s="11">
        <v>49</v>
      </c>
    </row>
    <row r="214" customHeight="1" spans="1:2">
      <c r="A214" s="36" t="s">
        <v>686</v>
      </c>
      <c r="B214" s="11">
        <v>550</v>
      </c>
    </row>
    <row r="215" customHeight="1" spans="1:2">
      <c r="A215" s="36" t="s">
        <v>790</v>
      </c>
      <c r="B215" s="11">
        <v>1014</v>
      </c>
    </row>
    <row r="216" customHeight="1" spans="1:2">
      <c r="A216" s="35" t="s">
        <v>791</v>
      </c>
      <c r="B216" s="11">
        <f>SUM(B217:B230)</f>
        <v>8004</v>
      </c>
    </row>
    <row r="217" customHeight="1" spans="1:2">
      <c r="A217" s="36" t="s">
        <v>677</v>
      </c>
      <c r="B217" s="11">
        <v>4457</v>
      </c>
    </row>
    <row r="218" customHeight="1" spans="1:2">
      <c r="A218" s="36" t="s">
        <v>678</v>
      </c>
      <c r="B218" s="11">
        <v>30</v>
      </c>
    </row>
    <row r="219" customHeight="1" spans="1:2">
      <c r="A219" s="36" t="s">
        <v>679</v>
      </c>
      <c r="B219" s="11">
        <v>0</v>
      </c>
    </row>
    <row r="220" customHeight="1" spans="1:2">
      <c r="A220" s="36" t="s">
        <v>792</v>
      </c>
      <c r="B220" s="11">
        <v>129</v>
      </c>
    </row>
    <row r="221" customHeight="1" spans="1:2">
      <c r="A221" s="36" t="s">
        <v>793</v>
      </c>
      <c r="B221" s="11">
        <v>100</v>
      </c>
    </row>
    <row r="222" customHeight="1" spans="1:2">
      <c r="A222" s="36" t="s">
        <v>718</v>
      </c>
      <c r="B222" s="11">
        <v>0</v>
      </c>
    </row>
    <row r="223" customHeight="1" spans="1:2">
      <c r="A223" s="36" t="s">
        <v>794</v>
      </c>
      <c r="B223" s="11">
        <v>388</v>
      </c>
    </row>
    <row r="224" customHeight="1" spans="1:2">
      <c r="A224" s="36" t="s">
        <v>795</v>
      </c>
      <c r="B224" s="11">
        <v>62</v>
      </c>
    </row>
    <row r="225" customHeight="1" spans="1:2">
      <c r="A225" s="36" t="s">
        <v>796</v>
      </c>
      <c r="B225" s="11">
        <v>0</v>
      </c>
    </row>
    <row r="226" customHeight="1" spans="1:2">
      <c r="A226" s="36" t="s">
        <v>797</v>
      </c>
      <c r="B226" s="11">
        <v>0</v>
      </c>
    </row>
    <row r="227" customHeight="1" spans="1:2">
      <c r="A227" s="36" t="s">
        <v>798</v>
      </c>
      <c r="B227" s="11">
        <v>42</v>
      </c>
    </row>
    <row r="228" customHeight="1" spans="1:2">
      <c r="A228" s="36" t="s">
        <v>799</v>
      </c>
      <c r="B228" s="11">
        <v>194</v>
      </c>
    </row>
    <row r="229" customHeight="1" spans="1:2">
      <c r="A229" s="36" t="s">
        <v>686</v>
      </c>
      <c r="B229" s="11">
        <v>2070</v>
      </c>
    </row>
    <row r="230" customHeight="1" spans="1:2">
      <c r="A230" s="36" t="s">
        <v>800</v>
      </c>
      <c r="B230" s="11">
        <v>532</v>
      </c>
    </row>
    <row r="231" customHeight="1" spans="1:2">
      <c r="A231" s="35" t="s">
        <v>801</v>
      </c>
      <c r="B231" s="11">
        <f>SUM(B232:B233)</f>
        <v>4934</v>
      </c>
    </row>
    <row r="232" customHeight="1" spans="1:2">
      <c r="A232" s="36" t="s">
        <v>802</v>
      </c>
      <c r="B232" s="11">
        <v>0</v>
      </c>
    </row>
    <row r="233" customHeight="1" spans="1:2">
      <c r="A233" s="36" t="s">
        <v>803</v>
      </c>
      <c r="B233" s="11">
        <v>4934</v>
      </c>
    </row>
    <row r="234" customHeight="1" spans="1:2">
      <c r="A234" s="35" t="s">
        <v>804</v>
      </c>
      <c r="B234" s="11">
        <f>SUM(B235,B242,B245,B248,B254,B259,B261,B266,B272)</f>
        <v>0</v>
      </c>
    </row>
    <row r="235" customHeight="1" spans="1:2">
      <c r="A235" s="35" t="s">
        <v>805</v>
      </c>
      <c r="B235" s="11">
        <f>SUM(B236:B241)</f>
        <v>0</v>
      </c>
    </row>
    <row r="236" customHeight="1" spans="1:2">
      <c r="A236" s="36" t="s">
        <v>677</v>
      </c>
      <c r="B236" s="11">
        <v>0</v>
      </c>
    </row>
    <row r="237" customHeight="1" spans="1:2">
      <c r="A237" s="36" t="s">
        <v>678</v>
      </c>
      <c r="B237" s="11">
        <v>0</v>
      </c>
    </row>
    <row r="238" customHeight="1" spans="1:2">
      <c r="A238" s="36" t="s">
        <v>679</v>
      </c>
      <c r="B238" s="11">
        <v>0</v>
      </c>
    </row>
    <row r="239" customHeight="1" spans="1:2">
      <c r="A239" s="36" t="s">
        <v>772</v>
      </c>
      <c r="B239" s="11">
        <v>0</v>
      </c>
    </row>
    <row r="240" customHeight="1" spans="1:2">
      <c r="A240" s="36" t="s">
        <v>686</v>
      </c>
      <c r="B240" s="11">
        <v>0</v>
      </c>
    </row>
    <row r="241" customHeight="1" spans="1:2">
      <c r="A241" s="36" t="s">
        <v>806</v>
      </c>
      <c r="B241" s="11">
        <v>0</v>
      </c>
    </row>
    <row r="242" customHeight="1" spans="1:2">
      <c r="A242" s="35" t="s">
        <v>807</v>
      </c>
      <c r="B242" s="11">
        <f>SUM(B243:B244)</f>
        <v>0</v>
      </c>
    </row>
    <row r="243" customHeight="1" spans="1:2">
      <c r="A243" s="36" t="s">
        <v>808</v>
      </c>
      <c r="B243" s="11">
        <v>0</v>
      </c>
    </row>
    <row r="244" customHeight="1" spans="1:2">
      <c r="A244" s="36" t="s">
        <v>809</v>
      </c>
      <c r="B244" s="11">
        <v>0</v>
      </c>
    </row>
    <row r="245" customHeight="1" spans="1:2">
      <c r="A245" s="35" t="s">
        <v>810</v>
      </c>
      <c r="B245" s="11">
        <f>SUM(B246:B247)</f>
        <v>0</v>
      </c>
    </row>
    <row r="246" customHeight="1" spans="1:2">
      <c r="A246" s="36" t="s">
        <v>811</v>
      </c>
      <c r="B246" s="11">
        <v>0</v>
      </c>
    </row>
    <row r="247" customHeight="1" spans="1:2">
      <c r="A247" s="36" t="s">
        <v>812</v>
      </c>
      <c r="B247" s="11">
        <v>0</v>
      </c>
    </row>
    <row r="248" customHeight="1" spans="1:2">
      <c r="A248" s="35" t="s">
        <v>813</v>
      </c>
      <c r="B248" s="11">
        <f>SUM(B249:B253)</f>
        <v>0</v>
      </c>
    </row>
    <row r="249" customHeight="1" spans="1:2">
      <c r="A249" s="36" t="s">
        <v>814</v>
      </c>
      <c r="B249" s="11">
        <v>0</v>
      </c>
    </row>
    <row r="250" customHeight="1" spans="1:2">
      <c r="A250" s="36" t="s">
        <v>815</v>
      </c>
      <c r="B250" s="11">
        <v>0</v>
      </c>
    </row>
    <row r="251" customHeight="1" spans="1:2">
      <c r="A251" s="36" t="s">
        <v>816</v>
      </c>
      <c r="B251" s="11">
        <v>0</v>
      </c>
    </row>
    <row r="252" customHeight="1" spans="1:2">
      <c r="A252" s="36" t="s">
        <v>817</v>
      </c>
      <c r="B252" s="11">
        <v>0</v>
      </c>
    </row>
    <row r="253" customHeight="1" spans="1:2">
      <c r="A253" s="36" t="s">
        <v>818</v>
      </c>
      <c r="B253" s="11">
        <v>0</v>
      </c>
    </row>
    <row r="254" customHeight="1" spans="1:2">
      <c r="A254" s="35" t="s">
        <v>819</v>
      </c>
      <c r="B254" s="11">
        <f>SUM(B255:B258)</f>
        <v>0</v>
      </c>
    </row>
    <row r="255" customHeight="1" spans="1:2">
      <c r="A255" s="36" t="s">
        <v>820</v>
      </c>
      <c r="B255" s="11">
        <v>0</v>
      </c>
    </row>
    <row r="256" customHeight="1" spans="1:2">
      <c r="A256" s="36" t="s">
        <v>821</v>
      </c>
      <c r="B256" s="11">
        <v>0</v>
      </c>
    </row>
    <row r="257" customHeight="1" spans="1:2">
      <c r="A257" s="36" t="s">
        <v>822</v>
      </c>
      <c r="B257" s="11">
        <v>0</v>
      </c>
    </row>
    <row r="258" customHeight="1" spans="1:2">
      <c r="A258" s="36" t="s">
        <v>823</v>
      </c>
      <c r="B258" s="11">
        <v>0</v>
      </c>
    </row>
    <row r="259" customHeight="1" spans="1:2">
      <c r="A259" s="35" t="s">
        <v>824</v>
      </c>
      <c r="B259" s="11">
        <f>B260</f>
        <v>0</v>
      </c>
    </row>
    <row r="260" customHeight="1" spans="1:2">
      <c r="A260" s="36" t="s">
        <v>825</v>
      </c>
      <c r="B260" s="11">
        <v>0</v>
      </c>
    </row>
    <row r="261" customHeight="1" spans="1:2">
      <c r="A261" s="35" t="s">
        <v>826</v>
      </c>
      <c r="B261" s="11">
        <f>SUM(B262:B265)</f>
        <v>0</v>
      </c>
    </row>
    <row r="262" customHeight="1" spans="1:2">
      <c r="A262" s="36" t="s">
        <v>827</v>
      </c>
      <c r="B262" s="11">
        <v>0</v>
      </c>
    </row>
    <row r="263" customHeight="1" spans="1:2">
      <c r="A263" s="36" t="s">
        <v>828</v>
      </c>
      <c r="B263" s="11">
        <v>0</v>
      </c>
    </row>
    <row r="264" customHeight="1" spans="1:2">
      <c r="A264" s="36" t="s">
        <v>829</v>
      </c>
      <c r="B264" s="11">
        <v>0</v>
      </c>
    </row>
    <row r="265" customHeight="1" spans="1:2">
      <c r="A265" s="36" t="s">
        <v>830</v>
      </c>
      <c r="B265" s="11">
        <v>0</v>
      </c>
    </row>
    <row r="266" customHeight="1" spans="1:2">
      <c r="A266" s="35" t="s">
        <v>831</v>
      </c>
      <c r="B266" s="11">
        <f>SUM(B267:B271)</f>
        <v>0</v>
      </c>
    </row>
    <row r="267" customHeight="1" spans="1:2">
      <c r="A267" s="36" t="s">
        <v>677</v>
      </c>
      <c r="B267" s="11">
        <v>0</v>
      </c>
    </row>
    <row r="268" customHeight="1" spans="1:2">
      <c r="A268" s="36" t="s">
        <v>678</v>
      </c>
      <c r="B268" s="11">
        <v>0</v>
      </c>
    </row>
    <row r="269" customHeight="1" spans="1:2">
      <c r="A269" s="36" t="s">
        <v>679</v>
      </c>
      <c r="B269" s="11">
        <v>0</v>
      </c>
    </row>
    <row r="270" customHeight="1" spans="1:2">
      <c r="A270" s="36" t="s">
        <v>686</v>
      </c>
      <c r="B270" s="11">
        <v>0</v>
      </c>
    </row>
    <row r="271" customHeight="1" spans="1:2">
      <c r="A271" s="36" t="s">
        <v>832</v>
      </c>
      <c r="B271" s="11">
        <v>0</v>
      </c>
    </row>
    <row r="272" customHeight="1" spans="1:2">
      <c r="A272" s="35" t="s">
        <v>833</v>
      </c>
      <c r="B272" s="11">
        <f>B273</f>
        <v>0</v>
      </c>
    </row>
    <row r="273" customHeight="1" spans="1:2">
      <c r="A273" s="36" t="s">
        <v>834</v>
      </c>
      <c r="B273" s="11">
        <v>0</v>
      </c>
    </row>
    <row r="274" customHeight="1" spans="1:2">
      <c r="A274" s="35" t="s">
        <v>835</v>
      </c>
      <c r="B274" s="11">
        <f>SUM(B275,B279,B281,B283,B291)</f>
        <v>2516</v>
      </c>
    </row>
    <row r="275" customHeight="1" spans="1:2">
      <c r="A275" s="35" t="s">
        <v>836</v>
      </c>
      <c r="B275" s="11">
        <f>SUM(B276:B278)</f>
        <v>0</v>
      </c>
    </row>
    <row r="276" customHeight="1" spans="1:2">
      <c r="A276" s="36" t="s">
        <v>837</v>
      </c>
      <c r="B276" s="11">
        <v>0</v>
      </c>
    </row>
    <row r="277" customHeight="1" spans="1:2">
      <c r="A277" s="36" t="s">
        <v>838</v>
      </c>
      <c r="B277" s="11">
        <v>0</v>
      </c>
    </row>
    <row r="278" customHeight="1" spans="1:2">
      <c r="A278" s="36" t="s">
        <v>839</v>
      </c>
      <c r="B278" s="11">
        <v>0</v>
      </c>
    </row>
    <row r="279" customHeight="1" spans="1:2">
      <c r="A279" s="35" t="s">
        <v>840</v>
      </c>
      <c r="B279" s="11">
        <f>B280</f>
        <v>0</v>
      </c>
    </row>
    <row r="280" customHeight="1" spans="1:2">
      <c r="A280" s="36" t="s">
        <v>841</v>
      </c>
      <c r="B280" s="11">
        <v>0</v>
      </c>
    </row>
    <row r="281" customHeight="1" spans="1:2">
      <c r="A281" s="35" t="s">
        <v>842</v>
      </c>
      <c r="B281" s="11">
        <f>B282</f>
        <v>0</v>
      </c>
    </row>
    <row r="282" customHeight="1" spans="1:2">
      <c r="A282" s="36" t="s">
        <v>843</v>
      </c>
      <c r="B282" s="11">
        <v>0</v>
      </c>
    </row>
    <row r="283" customHeight="1" spans="1:2">
      <c r="A283" s="35" t="s">
        <v>844</v>
      </c>
      <c r="B283" s="11">
        <f>SUM(B284:B290)</f>
        <v>1986</v>
      </c>
    </row>
    <row r="284" customHeight="1" spans="1:2">
      <c r="A284" s="36" t="s">
        <v>845</v>
      </c>
      <c r="B284" s="11">
        <v>0</v>
      </c>
    </row>
    <row r="285" customHeight="1" spans="1:2">
      <c r="A285" s="36" t="s">
        <v>846</v>
      </c>
      <c r="B285" s="11">
        <v>0</v>
      </c>
    </row>
    <row r="286" customHeight="1" spans="1:2">
      <c r="A286" s="36" t="s">
        <v>847</v>
      </c>
      <c r="B286" s="11">
        <v>15</v>
      </c>
    </row>
    <row r="287" customHeight="1" spans="1:2">
      <c r="A287" s="36" t="s">
        <v>848</v>
      </c>
      <c r="B287" s="11">
        <v>0</v>
      </c>
    </row>
    <row r="288" customHeight="1" spans="1:2">
      <c r="A288" s="36" t="s">
        <v>849</v>
      </c>
      <c r="B288" s="11">
        <v>540</v>
      </c>
    </row>
    <row r="289" customHeight="1" spans="1:2">
      <c r="A289" s="36" t="s">
        <v>850</v>
      </c>
      <c r="B289" s="11">
        <v>1253</v>
      </c>
    </row>
    <row r="290" customHeight="1" spans="1:2">
      <c r="A290" s="36" t="s">
        <v>851</v>
      </c>
      <c r="B290" s="11">
        <v>178</v>
      </c>
    </row>
    <row r="291" customHeight="1" spans="1:2">
      <c r="A291" s="35" t="s">
        <v>852</v>
      </c>
      <c r="B291" s="11">
        <f>B292</f>
        <v>530</v>
      </c>
    </row>
    <row r="292" customHeight="1" spans="1:2">
      <c r="A292" s="36" t="s">
        <v>853</v>
      </c>
      <c r="B292" s="11">
        <v>530</v>
      </c>
    </row>
    <row r="293" customHeight="1" spans="1:2">
      <c r="A293" s="35" t="s">
        <v>854</v>
      </c>
      <c r="B293" s="11">
        <f>SUM(B294,B297,B308,B315,B323,B332,B346,B356,B366,B374,B380)</f>
        <v>140336</v>
      </c>
    </row>
    <row r="294" customHeight="1" spans="1:2">
      <c r="A294" s="35" t="s">
        <v>855</v>
      </c>
      <c r="B294" s="11">
        <f>SUM(B295:B296)</f>
        <v>783</v>
      </c>
    </row>
    <row r="295" customHeight="1" spans="1:2">
      <c r="A295" s="36" t="s">
        <v>856</v>
      </c>
      <c r="B295" s="11">
        <v>748</v>
      </c>
    </row>
    <row r="296" customHeight="1" spans="1:2">
      <c r="A296" s="36" t="s">
        <v>857</v>
      </c>
      <c r="B296" s="11">
        <v>35</v>
      </c>
    </row>
    <row r="297" customHeight="1" spans="1:2">
      <c r="A297" s="35" t="s">
        <v>858</v>
      </c>
      <c r="B297" s="11">
        <f>SUM(B298:B307)</f>
        <v>110660</v>
      </c>
    </row>
    <row r="298" customHeight="1" spans="1:2">
      <c r="A298" s="36" t="s">
        <v>677</v>
      </c>
      <c r="B298" s="11">
        <v>77185</v>
      </c>
    </row>
    <row r="299" customHeight="1" spans="1:2">
      <c r="A299" s="36" t="s">
        <v>678</v>
      </c>
      <c r="B299" s="11">
        <v>161</v>
      </c>
    </row>
    <row r="300" customHeight="1" spans="1:2">
      <c r="A300" s="36" t="s">
        <v>679</v>
      </c>
      <c r="B300" s="11">
        <v>0</v>
      </c>
    </row>
    <row r="301" customHeight="1" spans="1:2">
      <c r="A301" s="36" t="s">
        <v>718</v>
      </c>
      <c r="B301" s="11">
        <v>205</v>
      </c>
    </row>
    <row r="302" customHeight="1" spans="1:2">
      <c r="A302" s="36" t="s">
        <v>859</v>
      </c>
      <c r="B302" s="11">
        <v>634</v>
      </c>
    </row>
    <row r="303" customHeight="1" spans="1:2">
      <c r="A303" s="36" t="s">
        <v>860</v>
      </c>
      <c r="B303" s="11">
        <v>0</v>
      </c>
    </row>
    <row r="304" customHeight="1" spans="1:2">
      <c r="A304" s="36" t="s">
        <v>861</v>
      </c>
      <c r="B304" s="11">
        <v>0</v>
      </c>
    </row>
    <row r="305" customHeight="1" spans="1:2">
      <c r="A305" s="36" t="s">
        <v>862</v>
      </c>
      <c r="B305" s="11">
        <v>0</v>
      </c>
    </row>
    <row r="306" customHeight="1" spans="1:2">
      <c r="A306" s="36" t="s">
        <v>686</v>
      </c>
      <c r="B306" s="11">
        <v>4977</v>
      </c>
    </row>
    <row r="307" customHeight="1" spans="1:2">
      <c r="A307" s="36" t="s">
        <v>863</v>
      </c>
      <c r="B307" s="11">
        <v>27498</v>
      </c>
    </row>
    <row r="308" customHeight="1" spans="1:2">
      <c r="A308" s="35" t="s">
        <v>864</v>
      </c>
      <c r="B308" s="11">
        <f>SUM(B309:B314)</f>
        <v>0</v>
      </c>
    </row>
    <row r="309" customHeight="1" spans="1:2">
      <c r="A309" s="36" t="s">
        <v>677</v>
      </c>
      <c r="B309" s="11">
        <v>0</v>
      </c>
    </row>
    <row r="310" customHeight="1" spans="1:2">
      <c r="A310" s="36" t="s">
        <v>678</v>
      </c>
      <c r="B310" s="11">
        <v>0</v>
      </c>
    </row>
    <row r="311" customHeight="1" spans="1:2">
      <c r="A311" s="36" t="s">
        <v>679</v>
      </c>
      <c r="B311" s="11">
        <v>0</v>
      </c>
    </row>
    <row r="312" customHeight="1" spans="1:2">
      <c r="A312" s="36" t="s">
        <v>865</v>
      </c>
      <c r="B312" s="11">
        <v>0</v>
      </c>
    </row>
    <row r="313" customHeight="1" spans="1:2">
      <c r="A313" s="36" t="s">
        <v>686</v>
      </c>
      <c r="B313" s="11">
        <v>0</v>
      </c>
    </row>
    <row r="314" customHeight="1" spans="1:2">
      <c r="A314" s="36" t="s">
        <v>866</v>
      </c>
      <c r="B314" s="11">
        <v>0</v>
      </c>
    </row>
    <row r="315" customHeight="1" spans="1:2">
      <c r="A315" s="35" t="s">
        <v>867</v>
      </c>
      <c r="B315" s="11">
        <f>SUM(B316:B322)</f>
        <v>4156</v>
      </c>
    </row>
    <row r="316" customHeight="1" spans="1:2">
      <c r="A316" s="36" t="s">
        <v>677</v>
      </c>
      <c r="B316" s="11">
        <v>3373</v>
      </c>
    </row>
    <row r="317" customHeight="1" spans="1:2">
      <c r="A317" s="36" t="s">
        <v>678</v>
      </c>
      <c r="B317" s="11">
        <v>47</v>
      </c>
    </row>
    <row r="318" customHeight="1" spans="1:2">
      <c r="A318" s="36" t="s">
        <v>679</v>
      </c>
      <c r="B318" s="11">
        <v>0</v>
      </c>
    </row>
    <row r="319" customHeight="1" spans="1:2">
      <c r="A319" s="36" t="s">
        <v>868</v>
      </c>
      <c r="B319" s="11">
        <v>0</v>
      </c>
    </row>
    <row r="320" customHeight="1" spans="1:2">
      <c r="A320" s="36" t="s">
        <v>869</v>
      </c>
      <c r="B320" s="11">
        <v>0</v>
      </c>
    </row>
    <row r="321" customHeight="1" spans="1:2">
      <c r="A321" s="36" t="s">
        <v>686</v>
      </c>
      <c r="B321" s="11">
        <v>0</v>
      </c>
    </row>
    <row r="322" customHeight="1" spans="1:2">
      <c r="A322" s="36" t="s">
        <v>870</v>
      </c>
      <c r="B322" s="11">
        <v>736</v>
      </c>
    </row>
    <row r="323" customHeight="1" spans="1:2">
      <c r="A323" s="35" t="s">
        <v>871</v>
      </c>
      <c r="B323" s="11">
        <f>SUM(B324:B331)</f>
        <v>9283</v>
      </c>
    </row>
    <row r="324" customHeight="1" spans="1:2">
      <c r="A324" s="36" t="s">
        <v>677</v>
      </c>
      <c r="B324" s="11">
        <v>7390</v>
      </c>
    </row>
    <row r="325" customHeight="1" spans="1:2">
      <c r="A325" s="36" t="s">
        <v>678</v>
      </c>
      <c r="B325" s="11">
        <v>93</v>
      </c>
    </row>
    <row r="326" customHeight="1" spans="1:2">
      <c r="A326" s="36" t="s">
        <v>679</v>
      </c>
      <c r="B326" s="11">
        <v>0</v>
      </c>
    </row>
    <row r="327" customHeight="1" spans="1:2">
      <c r="A327" s="36" t="s">
        <v>872</v>
      </c>
      <c r="B327" s="11">
        <v>0</v>
      </c>
    </row>
    <row r="328" customHeight="1" spans="1:2">
      <c r="A328" s="36" t="s">
        <v>873</v>
      </c>
      <c r="B328" s="11">
        <v>0</v>
      </c>
    </row>
    <row r="329" customHeight="1" spans="1:2">
      <c r="A329" s="36" t="s">
        <v>874</v>
      </c>
      <c r="B329" s="11">
        <v>330</v>
      </c>
    </row>
    <row r="330" customHeight="1" spans="1:2">
      <c r="A330" s="36" t="s">
        <v>686</v>
      </c>
      <c r="B330" s="11">
        <v>270</v>
      </c>
    </row>
    <row r="331" customHeight="1" spans="1:2">
      <c r="A331" s="36" t="s">
        <v>875</v>
      </c>
      <c r="B331" s="11">
        <v>1200</v>
      </c>
    </row>
    <row r="332" customHeight="1" spans="1:2">
      <c r="A332" s="35" t="s">
        <v>876</v>
      </c>
      <c r="B332" s="11">
        <f>SUM(B333:B345)</f>
        <v>4233</v>
      </c>
    </row>
    <row r="333" customHeight="1" spans="1:2">
      <c r="A333" s="36" t="s">
        <v>677</v>
      </c>
      <c r="B333" s="11">
        <v>2480</v>
      </c>
    </row>
    <row r="334" customHeight="1" spans="1:2">
      <c r="A334" s="36" t="s">
        <v>678</v>
      </c>
      <c r="B334" s="11">
        <v>25</v>
      </c>
    </row>
    <row r="335" customHeight="1" spans="1:2">
      <c r="A335" s="36" t="s">
        <v>679</v>
      </c>
      <c r="B335" s="11">
        <v>0</v>
      </c>
    </row>
    <row r="336" customHeight="1" spans="1:2">
      <c r="A336" s="36" t="s">
        <v>877</v>
      </c>
      <c r="B336" s="11">
        <v>12</v>
      </c>
    </row>
    <row r="337" customHeight="1" spans="1:2">
      <c r="A337" s="36" t="s">
        <v>878</v>
      </c>
      <c r="B337" s="11">
        <v>17</v>
      </c>
    </row>
    <row r="338" customHeight="1" spans="1:2">
      <c r="A338" s="36" t="s">
        <v>879</v>
      </c>
      <c r="B338" s="11">
        <v>4</v>
      </c>
    </row>
    <row r="339" customHeight="1" spans="1:2">
      <c r="A339" s="36" t="s">
        <v>880</v>
      </c>
      <c r="B339" s="11">
        <v>17</v>
      </c>
    </row>
    <row r="340" customHeight="1" spans="1:2">
      <c r="A340" s="36" t="s">
        <v>881</v>
      </c>
      <c r="B340" s="11">
        <v>0</v>
      </c>
    </row>
    <row r="341" customHeight="1" spans="1:2">
      <c r="A341" s="36" t="s">
        <v>882</v>
      </c>
      <c r="B341" s="11">
        <v>12</v>
      </c>
    </row>
    <row r="342" customHeight="1" spans="1:2">
      <c r="A342" s="36" t="s">
        <v>883</v>
      </c>
      <c r="B342" s="11">
        <v>10</v>
      </c>
    </row>
    <row r="343" customHeight="1" spans="1:2">
      <c r="A343" s="36" t="s">
        <v>718</v>
      </c>
      <c r="B343" s="11">
        <v>0</v>
      </c>
    </row>
    <row r="344" customHeight="1" spans="1:2">
      <c r="A344" s="36" t="s">
        <v>686</v>
      </c>
      <c r="B344" s="11">
        <v>246</v>
      </c>
    </row>
    <row r="345" customHeight="1" spans="1:2">
      <c r="A345" s="36" t="s">
        <v>884</v>
      </c>
      <c r="B345" s="11">
        <v>1410</v>
      </c>
    </row>
    <row r="346" customHeight="1" spans="1:2">
      <c r="A346" s="35" t="s">
        <v>885</v>
      </c>
      <c r="B346" s="11">
        <f>SUM(B347:B355)</f>
        <v>0</v>
      </c>
    </row>
    <row r="347" customHeight="1" spans="1:2">
      <c r="A347" s="36" t="s">
        <v>677</v>
      </c>
      <c r="B347" s="11">
        <v>0</v>
      </c>
    </row>
    <row r="348" customHeight="1" spans="1:2">
      <c r="A348" s="36" t="s">
        <v>678</v>
      </c>
      <c r="B348" s="11">
        <v>0</v>
      </c>
    </row>
    <row r="349" customHeight="1" spans="1:2">
      <c r="A349" s="36" t="s">
        <v>679</v>
      </c>
      <c r="B349" s="11">
        <v>0</v>
      </c>
    </row>
    <row r="350" customHeight="1" spans="1:2">
      <c r="A350" s="36" t="s">
        <v>886</v>
      </c>
      <c r="B350" s="11">
        <v>0</v>
      </c>
    </row>
    <row r="351" customHeight="1" spans="1:2">
      <c r="A351" s="36" t="s">
        <v>887</v>
      </c>
      <c r="B351" s="11">
        <v>0</v>
      </c>
    </row>
    <row r="352" customHeight="1" spans="1:2">
      <c r="A352" s="36" t="s">
        <v>888</v>
      </c>
      <c r="B352" s="11">
        <v>0</v>
      </c>
    </row>
    <row r="353" customHeight="1" spans="1:2">
      <c r="A353" s="36" t="s">
        <v>718</v>
      </c>
      <c r="B353" s="11">
        <v>0</v>
      </c>
    </row>
    <row r="354" customHeight="1" spans="1:2">
      <c r="A354" s="36" t="s">
        <v>686</v>
      </c>
      <c r="B354" s="11">
        <v>0</v>
      </c>
    </row>
    <row r="355" customHeight="1" spans="1:2">
      <c r="A355" s="36" t="s">
        <v>889</v>
      </c>
      <c r="B355" s="11">
        <v>0</v>
      </c>
    </row>
    <row r="356" customHeight="1" spans="1:2">
      <c r="A356" s="35" t="s">
        <v>890</v>
      </c>
      <c r="B356" s="11">
        <f>SUM(B357:B365)</f>
        <v>0</v>
      </c>
    </row>
    <row r="357" customHeight="1" spans="1:2">
      <c r="A357" s="36" t="s">
        <v>677</v>
      </c>
      <c r="B357" s="11">
        <v>0</v>
      </c>
    </row>
    <row r="358" customHeight="1" spans="1:2">
      <c r="A358" s="36" t="s">
        <v>678</v>
      </c>
      <c r="B358" s="11">
        <v>0</v>
      </c>
    </row>
    <row r="359" customHeight="1" spans="1:2">
      <c r="A359" s="36" t="s">
        <v>679</v>
      </c>
      <c r="B359" s="11">
        <v>0</v>
      </c>
    </row>
    <row r="360" customHeight="1" spans="1:2">
      <c r="A360" s="36" t="s">
        <v>891</v>
      </c>
      <c r="B360" s="11">
        <v>0</v>
      </c>
    </row>
    <row r="361" customHeight="1" spans="1:2">
      <c r="A361" s="36" t="s">
        <v>892</v>
      </c>
      <c r="B361" s="11">
        <v>0</v>
      </c>
    </row>
    <row r="362" customHeight="1" spans="1:2">
      <c r="A362" s="36" t="s">
        <v>893</v>
      </c>
      <c r="B362" s="11">
        <v>0</v>
      </c>
    </row>
    <row r="363" customHeight="1" spans="1:2">
      <c r="A363" s="36" t="s">
        <v>718</v>
      </c>
      <c r="B363" s="11">
        <v>0</v>
      </c>
    </row>
    <row r="364" customHeight="1" spans="1:2">
      <c r="A364" s="36" t="s">
        <v>686</v>
      </c>
      <c r="B364" s="11">
        <v>0</v>
      </c>
    </row>
    <row r="365" customHeight="1" spans="1:2">
      <c r="A365" s="36" t="s">
        <v>894</v>
      </c>
      <c r="B365" s="11">
        <v>0</v>
      </c>
    </row>
    <row r="366" customHeight="1" spans="1:2">
      <c r="A366" s="35" t="s">
        <v>895</v>
      </c>
      <c r="B366" s="11">
        <f>SUM(B367:B373)</f>
        <v>0</v>
      </c>
    </row>
    <row r="367" customHeight="1" spans="1:2">
      <c r="A367" s="36" t="s">
        <v>677</v>
      </c>
      <c r="B367" s="11">
        <v>0</v>
      </c>
    </row>
    <row r="368" customHeight="1" spans="1:2">
      <c r="A368" s="36" t="s">
        <v>678</v>
      </c>
      <c r="B368" s="11">
        <v>0</v>
      </c>
    </row>
    <row r="369" customHeight="1" spans="1:2">
      <c r="A369" s="36" t="s">
        <v>679</v>
      </c>
      <c r="B369" s="11">
        <v>0</v>
      </c>
    </row>
    <row r="370" customHeight="1" spans="1:2">
      <c r="A370" s="36" t="s">
        <v>896</v>
      </c>
      <c r="B370" s="11">
        <v>0</v>
      </c>
    </row>
    <row r="371" customHeight="1" spans="1:2">
      <c r="A371" s="36" t="s">
        <v>897</v>
      </c>
      <c r="B371" s="11">
        <v>0</v>
      </c>
    </row>
    <row r="372" customHeight="1" spans="1:2">
      <c r="A372" s="36" t="s">
        <v>686</v>
      </c>
      <c r="B372" s="11">
        <v>0</v>
      </c>
    </row>
    <row r="373" customHeight="1" spans="1:2">
      <c r="A373" s="36" t="s">
        <v>898</v>
      </c>
      <c r="B373" s="11">
        <v>0</v>
      </c>
    </row>
    <row r="374" customHeight="1" spans="1:2">
      <c r="A374" s="35" t="s">
        <v>899</v>
      </c>
      <c r="B374" s="11">
        <f>SUM(B375:B379)</f>
        <v>15</v>
      </c>
    </row>
    <row r="375" customHeight="1" spans="1:2">
      <c r="A375" s="36" t="s">
        <v>677</v>
      </c>
      <c r="B375" s="11">
        <v>0</v>
      </c>
    </row>
    <row r="376" customHeight="1" spans="1:2">
      <c r="A376" s="36" t="s">
        <v>678</v>
      </c>
      <c r="B376" s="11">
        <v>0</v>
      </c>
    </row>
    <row r="377" customHeight="1" spans="1:2">
      <c r="A377" s="36" t="s">
        <v>718</v>
      </c>
      <c r="B377" s="11">
        <v>0</v>
      </c>
    </row>
    <row r="378" customHeight="1" spans="1:2">
      <c r="A378" s="36" t="s">
        <v>900</v>
      </c>
      <c r="B378" s="11">
        <v>0</v>
      </c>
    </row>
    <row r="379" customHeight="1" spans="1:2">
      <c r="A379" s="36" t="s">
        <v>901</v>
      </c>
      <c r="B379" s="11">
        <v>15</v>
      </c>
    </row>
    <row r="380" customHeight="1" spans="1:2">
      <c r="A380" s="35" t="s">
        <v>902</v>
      </c>
      <c r="B380" s="11">
        <f>SUM(B381:B382)</f>
        <v>11206</v>
      </c>
    </row>
    <row r="381" customHeight="1" spans="1:2">
      <c r="A381" s="36" t="s">
        <v>903</v>
      </c>
      <c r="B381" s="11">
        <v>0</v>
      </c>
    </row>
    <row r="382" customHeight="1" spans="1:2">
      <c r="A382" s="36" t="s">
        <v>904</v>
      </c>
      <c r="B382" s="11">
        <v>11206</v>
      </c>
    </row>
    <row r="383" customHeight="1" spans="1:2">
      <c r="A383" s="35" t="s">
        <v>905</v>
      </c>
      <c r="B383" s="11">
        <f>SUM(B384,B389,B396,B402,B408,B412,B416,B420,B426,B433)</f>
        <v>209952</v>
      </c>
    </row>
    <row r="384" customHeight="1" spans="1:2">
      <c r="A384" s="35" t="s">
        <v>906</v>
      </c>
      <c r="B384" s="11">
        <f>SUM(B385:B388)</f>
        <v>11771</v>
      </c>
    </row>
    <row r="385" customHeight="1" spans="1:2">
      <c r="A385" s="36" t="s">
        <v>677</v>
      </c>
      <c r="B385" s="11">
        <v>3965</v>
      </c>
    </row>
    <row r="386" customHeight="1" spans="1:2">
      <c r="A386" s="36" t="s">
        <v>678</v>
      </c>
      <c r="B386" s="11">
        <v>0</v>
      </c>
    </row>
    <row r="387" customHeight="1" spans="1:2">
      <c r="A387" s="36" t="s">
        <v>679</v>
      </c>
      <c r="B387" s="11">
        <v>0</v>
      </c>
    </row>
    <row r="388" customHeight="1" spans="1:2">
      <c r="A388" s="36" t="s">
        <v>907</v>
      </c>
      <c r="B388" s="11">
        <v>7806</v>
      </c>
    </row>
    <row r="389" customHeight="1" spans="1:2">
      <c r="A389" s="35" t="s">
        <v>908</v>
      </c>
      <c r="B389" s="11">
        <f>SUM(B390:B395)</f>
        <v>165004</v>
      </c>
    </row>
    <row r="390" customHeight="1" spans="1:2">
      <c r="A390" s="36" t="s">
        <v>909</v>
      </c>
      <c r="B390" s="11">
        <v>18735</v>
      </c>
    </row>
    <row r="391" customHeight="1" spans="1:2">
      <c r="A391" s="36" t="s">
        <v>910</v>
      </c>
      <c r="B391" s="11">
        <v>66171</v>
      </c>
    </row>
    <row r="392" customHeight="1" spans="1:2">
      <c r="A392" s="36" t="s">
        <v>911</v>
      </c>
      <c r="B392" s="11">
        <v>56773</v>
      </c>
    </row>
    <row r="393" customHeight="1" spans="1:2">
      <c r="A393" s="36" t="s">
        <v>912</v>
      </c>
      <c r="B393" s="11">
        <v>19344</v>
      </c>
    </row>
    <row r="394" customHeight="1" spans="1:2">
      <c r="A394" s="36" t="s">
        <v>913</v>
      </c>
      <c r="B394" s="11">
        <v>0</v>
      </c>
    </row>
    <row r="395" customHeight="1" spans="1:2">
      <c r="A395" s="36" t="s">
        <v>914</v>
      </c>
      <c r="B395" s="11">
        <v>3981</v>
      </c>
    </row>
    <row r="396" customHeight="1" spans="1:2">
      <c r="A396" s="35" t="s">
        <v>915</v>
      </c>
      <c r="B396" s="11">
        <f>SUM(B397:B401)</f>
        <v>16414</v>
      </c>
    </row>
    <row r="397" customHeight="1" spans="1:2">
      <c r="A397" s="36" t="s">
        <v>916</v>
      </c>
      <c r="B397" s="11">
        <v>0</v>
      </c>
    </row>
    <row r="398" customHeight="1" spans="1:2">
      <c r="A398" s="36" t="s">
        <v>917</v>
      </c>
      <c r="B398" s="11">
        <v>12037</v>
      </c>
    </row>
    <row r="399" customHeight="1" spans="1:2">
      <c r="A399" s="36" t="s">
        <v>918</v>
      </c>
      <c r="B399" s="11">
        <v>187</v>
      </c>
    </row>
    <row r="400" customHeight="1" spans="1:2">
      <c r="A400" s="36" t="s">
        <v>919</v>
      </c>
      <c r="B400" s="11">
        <v>1532</v>
      </c>
    </row>
    <row r="401" customHeight="1" spans="1:2">
      <c r="A401" s="36" t="s">
        <v>920</v>
      </c>
      <c r="B401" s="11">
        <v>2658</v>
      </c>
    </row>
    <row r="402" customHeight="1" spans="1:2">
      <c r="A402" s="35" t="s">
        <v>921</v>
      </c>
      <c r="B402" s="11">
        <f>SUM(B403:B407)</f>
        <v>63</v>
      </c>
    </row>
    <row r="403" customHeight="1" spans="1:2">
      <c r="A403" s="36" t="s">
        <v>922</v>
      </c>
      <c r="B403" s="11">
        <v>0</v>
      </c>
    </row>
    <row r="404" customHeight="1" spans="1:2">
      <c r="A404" s="36" t="s">
        <v>923</v>
      </c>
      <c r="B404" s="11">
        <v>0</v>
      </c>
    </row>
    <row r="405" customHeight="1" spans="1:2">
      <c r="A405" s="36" t="s">
        <v>924</v>
      </c>
      <c r="B405" s="11">
        <v>0</v>
      </c>
    </row>
    <row r="406" customHeight="1" spans="1:2">
      <c r="A406" s="36" t="s">
        <v>925</v>
      </c>
      <c r="B406" s="11">
        <v>0</v>
      </c>
    </row>
    <row r="407" customHeight="1" spans="1:2">
      <c r="A407" s="36" t="s">
        <v>926</v>
      </c>
      <c r="B407" s="11">
        <v>63</v>
      </c>
    </row>
    <row r="408" customHeight="1" spans="1:2">
      <c r="A408" s="35" t="s">
        <v>927</v>
      </c>
      <c r="B408" s="11">
        <f>SUM(B409:B411)</f>
        <v>1208</v>
      </c>
    </row>
    <row r="409" customHeight="1" spans="1:2">
      <c r="A409" s="36" t="s">
        <v>928</v>
      </c>
      <c r="B409" s="11">
        <v>1208</v>
      </c>
    </row>
    <row r="410" customHeight="1" spans="1:2">
      <c r="A410" s="36" t="s">
        <v>929</v>
      </c>
      <c r="B410" s="11">
        <v>0</v>
      </c>
    </row>
    <row r="411" customHeight="1" spans="1:2">
      <c r="A411" s="36" t="s">
        <v>930</v>
      </c>
      <c r="B411" s="11">
        <v>0</v>
      </c>
    </row>
    <row r="412" customHeight="1" spans="1:2">
      <c r="A412" s="35" t="s">
        <v>931</v>
      </c>
      <c r="B412" s="11">
        <f>SUM(B413:B415)</f>
        <v>0</v>
      </c>
    </row>
    <row r="413" customHeight="1" spans="1:2">
      <c r="A413" s="36" t="s">
        <v>932</v>
      </c>
      <c r="B413" s="11">
        <v>0</v>
      </c>
    </row>
    <row r="414" customHeight="1" spans="1:2">
      <c r="A414" s="36" t="s">
        <v>933</v>
      </c>
      <c r="B414" s="11">
        <v>0</v>
      </c>
    </row>
    <row r="415" customHeight="1" spans="1:2">
      <c r="A415" s="36" t="s">
        <v>934</v>
      </c>
      <c r="B415" s="11">
        <v>0</v>
      </c>
    </row>
    <row r="416" customHeight="1" spans="1:2">
      <c r="A416" s="35" t="s">
        <v>935</v>
      </c>
      <c r="B416" s="11">
        <f>SUM(B417:B419)</f>
        <v>1472</v>
      </c>
    </row>
    <row r="417" customHeight="1" spans="1:2">
      <c r="A417" s="36" t="s">
        <v>936</v>
      </c>
      <c r="B417" s="11">
        <v>1424</v>
      </c>
    </row>
    <row r="418" customHeight="1" spans="1:2">
      <c r="A418" s="36" t="s">
        <v>937</v>
      </c>
      <c r="B418" s="11">
        <v>0</v>
      </c>
    </row>
    <row r="419" customHeight="1" spans="1:2">
      <c r="A419" s="36" t="s">
        <v>938</v>
      </c>
      <c r="B419" s="11">
        <v>48</v>
      </c>
    </row>
    <row r="420" customHeight="1" spans="1:2">
      <c r="A420" s="35" t="s">
        <v>939</v>
      </c>
      <c r="B420" s="11">
        <f>SUM(B421:B425)</f>
        <v>3188</v>
      </c>
    </row>
    <row r="421" customHeight="1" spans="1:2">
      <c r="A421" s="36" t="s">
        <v>940</v>
      </c>
      <c r="B421" s="11">
        <v>0</v>
      </c>
    </row>
    <row r="422" customHeight="1" spans="1:2">
      <c r="A422" s="36" t="s">
        <v>941</v>
      </c>
      <c r="B422" s="11">
        <v>2487</v>
      </c>
    </row>
    <row r="423" customHeight="1" spans="1:2">
      <c r="A423" s="36" t="s">
        <v>942</v>
      </c>
      <c r="B423" s="11">
        <v>0</v>
      </c>
    </row>
    <row r="424" customHeight="1" spans="1:2">
      <c r="A424" s="36" t="s">
        <v>943</v>
      </c>
      <c r="B424" s="11">
        <v>0</v>
      </c>
    </row>
    <row r="425" customHeight="1" spans="1:2">
      <c r="A425" s="36" t="s">
        <v>944</v>
      </c>
      <c r="B425" s="11">
        <v>701</v>
      </c>
    </row>
    <row r="426" customHeight="1" spans="1:2">
      <c r="A426" s="35" t="s">
        <v>945</v>
      </c>
      <c r="B426" s="11">
        <f>SUM(B427:B432)</f>
        <v>6739</v>
      </c>
    </row>
    <row r="427" customHeight="1" spans="1:2">
      <c r="A427" s="36" t="s">
        <v>946</v>
      </c>
      <c r="B427" s="11">
        <v>30</v>
      </c>
    </row>
    <row r="428" customHeight="1" spans="1:2">
      <c r="A428" s="36" t="s">
        <v>947</v>
      </c>
      <c r="B428" s="11">
        <v>0</v>
      </c>
    </row>
    <row r="429" customHeight="1" spans="1:2">
      <c r="A429" s="36" t="s">
        <v>948</v>
      </c>
      <c r="B429" s="11">
        <v>0</v>
      </c>
    </row>
    <row r="430" customHeight="1" spans="1:2">
      <c r="A430" s="36" t="s">
        <v>949</v>
      </c>
      <c r="B430" s="11">
        <v>0</v>
      </c>
    </row>
    <row r="431" customHeight="1" spans="1:2">
      <c r="A431" s="36" t="s">
        <v>950</v>
      </c>
      <c r="B431" s="11">
        <v>0</v>
      </c>
    </row>
    <row r="432" customHeight="1" spans="1:2">
      <c r="A432" s="36" t="s">
        <v>951</v>
      </c>
      <c r="B432" s="11">
        <v>6709</v>
      </c>
    </row>
    <row r="433" customHeight="1" spans="1:2">
      <c r="A433" s="35" t="s">
        <v>952</v>
      </c>
      <c r="B433" s="11">
        <f>B434</f>
        <v>4093</v>
      </c>
    </row>
    <row r="434" customHeight="1" spans="1:2">
      <c r="A434" s="36" t="s">
        <v>953</v>
      </c>
      <c r="B434" s="11">
        <v>4093</v>
      </c>
    </row>
    <row r="435" customHeight="1" spans="1:2">
      <c r="A435" s="35" t="s">
        <v>954</v>
      </c>
      <c r="B435" s="11">
        <f>SUM(B436,B441,B450,B456,B461,B466,B471,B478,B482,B486)</f>
        <v>5079</v>
      </c>
    </row>
    <row r="436" customHeight="1" spans="1:2">
      <c r="A436" s="35" t="s">
        <v>955</v>
      </c>
      <c r="B436" s="11">
        <f>SUM(B437:B440)</f>
        <v>1890</v>
      </c>
    </row>
    <row r="437" customHeight="1" spans="1:2">
      <c r="A437" s="36" t="s">
        <v>677</v>
      </c>
      <c r="B437" s="11">
        <v>1186</v>
      </c>
    </row>
    <row r="438" customHeight="1" spans="1:2">
      <c r="A438" s="36" t="s">
        <v>678</v>
      </c>
      <c r="B438" s="11">
        <v>72</v>
      </c>
    </row>
    <row r="439" customHeight="1" spans="1:2">
      <c r="A439" s="36" t="s">
        <v>679</v>
      </c>
      <c r="B439" s="11">
        <v>0</v>
      </c>
    </row>
    <row r="440" customHeight="1" spans="1:2">
      <c r="A440" s="36" t="s">
        <v>956</v>
      </c>
      <c r="B440" s="11">
        <v>632</v>
      </c>
    </row>
    <row r="441" customHeight="1" spans="1:2">
      <c r="A441" s="35" t="s">
        <v>957</v>
      </c>
      <c r="B441" s="11">
        <f>SUM(B442:B449)</f>
        <v>1</v>
      </c>
    </row>
    <row r="442" customHeight="1" spans="1:2">
      <c r="A442" s="36" t="s">
        <v>958</v>
      </c>
      <c r="B442" s="11">
        <v>0</v>
      </c>
    </row>
    <row r="443" customHeight="1" spans="1:2">
      <c r="A443" s="36" t="s">
        <v>959</v>
      </c>
      <c r="B443" s="11">
        <v>1</v>
      </c>
    </row>
    <row r="444" customHeight="1" spans="1:2">
      <c r="A444" s="36" t="s">
        <v>960</v>
      </c>
      <c r="B444" s="11">
        <v>0</v>
      </c>
    </row>
    <row r="445" customHeight="1" spans="1:2">
      <c r="A445" s="36" t="s">
        <v>961</v>
      </c>
      <c r="B445" s="11">
        <v>0</v>
      </c>
    </row>
    <row r="446" customHeight="1" spans="1:2">
      <c r="A446" s="36" t="s">
        <v>962</v>
      </c>
      <c r="B446" s="11">
        <v>0</v>
      </c>
    </row>
    <row r="447" customHeight="1" spans="1:2">
      <c r="A447" s="36" t="s">
        <v>963</v>
      </c>
      <c r="B447" s="11">
        <v>0</v>
      </c>
    </row>
    <row r="448" customHeight="1" spans="1:2">
      <c r="A448" s="36" t="s">
        <v>964</v>
      </c>
      <c r="B448" s="11">
        <v>0</v>
      </c>
    </row>
    <row r="449" customHeight="1" spans="1:2">
      <c r="A449" s="36" t="s">
        <v>965</v>
      </c>
      <c r="B449" s="11">
        <v>0</v>
      </c>
    </row>
    <row r="450" customHeight="1" spans="1:2">
      <c r="A450" s="35" t="s">
        <v>966</v>
      </c>
      <c r="B450" s="11">
        <f>SUM(B451:B455)</f>
        <v>212</v>
      </c>
    </row>
    <row r="451" customHeight="1" spans="1:2">
      <c r="A451" s="36" t="s">
        <v>958</v>
      </c>
      <c r="B451" s="11">
        <v>38</v>
      </c>
    </row>
    <row r="452" customHeight="1" spans="1:2">
      <c r="A452" s="36" t="s">
        <v>967</v>
      </c>
      <c r="B452" s="11">
        <v>0</v>
      </c>
    </row>
    <row r="453" customHeight="1" spans="1:2">
      <c r="A453" s="36" t="s">
        <v>968</v>
      </c>
      <c r="B453" s="11">
        <v>0</v>
      </c>
    </row>
    <row r="454" customHeight="1" spans="1:2">
      <c r="A454" s="36" t="s">
        <v>969</v>
      </c>
      <c r="B454" s="11">
        <v>0</v>
      </c>
    </row>
    <row r="455" customHeight="1" spans="1:2">
      <c r="A455" s="36" t="s">
        <v>970</v>
      </c>
      <c r="B455" s="11">
        <v>174</v>
      </c>
    </row>
    <row r="456" customHeight="1" spans="1:2">
      <c r="A456" s="35" t="s">
        <v>971</v>
      </c>
      <c r="B456" s="11">
        <f>SUM(B457:B460)</f>
        <v>703</v>
      </c>
    </row>
    <row r="457" customHeight="1" spans="1:2">
      <c r="A457" s="36" t="s">
        <v>958</v>
      </c>
      <c r="B457" s="11">
        <v>0</v>
      </c>
    </row>
    <row r="458" customHeight="1" spans="1:2">
      <c r="A458" s="36" t="s">
        <v>972</v>
      </c>
      <c r="B458" s="11">
        <v>695</v>
      </c>
    </row>
    <row r="459" customHeight="1" spans="1:2">
      <c r="A459" s="36" t="s">
        <v>973</v>
      </c>
      <c r="B459" s="11">
        <v>0</v>
      </c>
    </row>
    <row r="460" customHeight="1" spans="1:2">
      <c r="A460" s="36" t="s">
        <v>974</v>
      </c>
      <c r="B460" s="11">
        <v>8</v>
      </c>
    </row>
    <row r="461" customHeight="1" spans="1:2">
      <c r="A461" s="35" t="s">
        <v>975</v>
      </c>
      <c r="B461" s="11">
        <f>SUM(B462:B465)</f>
        <v>29</v>
      </c>
    </row>
    <row r="462" customHeight="1" spans="1:2">
      <c r="A462" s="36" t="s">
        <v>958</v>
      </c>
      <c r="B462" s="11">
        <v>0</v>
      </c>
    </row>
    <row r="463" customHeight="1" spans="1:2">
      <c r="A463" s="36" t="s">
        <v>976</v>
      </c>
      <c r="B463" s="11">
        <v>0</v>
      </c>
    </row>
    <row r="464" customHeight="1" spans="1:2">
      <c r="A464" s="36" t="s">
        <v>977</v>
      </c>
      <c r="B464" s="11">
        <v>0</v>
      </c>
    </row>
    <row r="465" customHeight="1" spans="1:2">
      <c r="A465" s="36" t="s">
        <v>978</v>
      </c>
      <c r="B465" s="11">
        <v>29</v>
      </c>
    </row>
    <row r="466" customHeight="1" spans="1:2">
      <c r="A466" s="35" t="s">
        <v>979</v>
      </c>
      <c r="B466" s="11">
        <f>SUM(B467:B470)</f>
        <v>0</v>
      </c>
    </row>
    <row r="467" customHeight="1" spans="1:2">
      <c r="A467" s="36" t="s">
        <v>980</v>
      </c>
      <c r="B467" s="11">
        <v>0</v>
      </c>
    </row>
    <row r="468" customHeight="1" spans="1:2">
      <c r="A468" s="36" t="s">
        <v>981</v>
      </c>
      <c r="B468" s="11">
        <v>0</v>
      </c>
    </row>
    <row r="469" customHeight="1" spans="1:2">
      <c r="A469" s="36" t="s">
        <v>982</v>
      </c>
      <c r="B469" s="11">
        <v>0</v>
      </c>
    </row>
    <row r="470" customHeight="1" spans="1:2">
      <c r="A470" s="36" t="s">
        <v>983</v>
      </c>
      <c r="B470" s="11">
        <v>0</v>
      </c>
    </row>
    <row r="471" customHeight="1" spans="1:2">
      <c r="A471" s="35" t="s">
        <v>984</v>
      </c>
      <c r="B471" s="11">
        <f>SUM(B472:B477)</f>
        <v>950</v>
      </c>
    </row>
    <row r="472" customHeight="1" spans="1:2">
      <c r="A472" s="36" t="s">
        <v>958</v>
      </c>
      <c r="B472" s="11">
        <v>347</v>
      </c>
    </row>
    <row r="473" customHeight="1" spans="1:2">
      <c r="A473" s="36" t="s">
        <v>985</v>
      </c>
      <c r="B473" s="11">
        <v>49</v>
      </c>
    </row>
    <row r="474" customHeight="1" spans="1:2">
      <c r="A474" s="36" t="s">
        <v>986</v>
      </c>
      <c r="B474" s="11">
        <v>0</v>
      </c>
    </row>
    <row r="475" customHeight="1" spans="1:2">
      <c r="A475" s="36" t="s">
        <v>987</v>
      </c>
      <c r="B475" s="11">
        <v>0</v>
      </c>
    </row>
    <row r="476" customHeight="1" spans="1:2">
      <c r="A476" s="36" t="s">
        <v>988</v>
      </c>
      <c r="B476" s="11">
        <v>0</v>
      </c>
    </row>
    <row r="477" customHeight="1" spans="1:2">
      <c r="A477" s="36" t="s">
        <v>989</v>
      </c>
      <c r="B477" s="11">
        <v>554</v>
      </c>
    </row>
    <row r="478" customHeight="1" spans="1:2">
      <c r="A478" s="35" t="s">
        <v>990</v>
      </c>
      <c r="B478" s="11">
        <f>SUM(B479:B481)</f>
        <v>0</v>
      </c>
    </row>
    <row r="479" customHeight="1" spans="1:2">
      <c r="A479" s="36" t="s">
        <v>991</v>
      </c>
      <c r="B479" s="11">
        <v>0</v>
      </c>
    </row>
    <row r="480" customHeight="1" spans="1:2">
      <c r="A480" s="36" t="s">
        <v>992</v>
      </c>
      <c r="B480" s="11">
        <v>0</v>
      </c>
    </row>
    <row r="481" customHeight="1" spans="1:2">
      <c r="A481" s="36" t="s">
        <v>993</v>
      </c>
      <c r="B481" s="11">
        <v>0</v>
      </c>
    </row>
    <row r="482" customHeight="1" spans="1:2">
      <c r="A482" s="35" t="s">
        <v>994</v>
      </c>
      <c r="B482" s="11">
        <f>SUM(B483:B485)</f>
        <v>0</v>
      </c>
    </row>
    <row r="483" customHeight="1" spans="1:2">
      <c r="A483" s="36" t="s">
        <v>995</v>
      </c>
      <c r="B483" s="11">
        <v>0</v>
      </c>
    </row>
    <row r="484" customHeight="1" spans="1:2">
      <c r="A484" s="36" t="s">
        <v>996</v>
      </c>
      <c r="B484" s="11">
        <v>0</v>
      </c>
    </row>
    <row r="485" customHeight="1" spans="1:2">
      <c r="A485" s="36" t="s">
        <v>997</v>
      </c>
      <c r="B485" s="11">
        <v>0</v>
      </c>
    </row>
    <row r="486" customHeight="1" spans="1:2">
      <c r="A486" s="35" t="s">
        <v>998</v>
      </c>
      <c r="B486" s="11">
        <f>SUM(B487:B490)</f>
        <v>1294</v>
      </c>
    </row>
    <row r="487" customHeight="1" spans="1:2">
      <c r="A487" s="36" t="s">
        <v>999</v>
      </c>
      <c r="B487" s="11">
        <v>0</v>
      </c>
    </row>
    <row r="488" customHeight="1" spans="1:2">
      <c r="A488" s="36" t="s">
        <v>1000</v>
      </c>
      <c r="B488" s="11">
        <v>0</v>
      </c>
    </row>
    <row r="489" customHeight="1" spans="1:2">
      <c r="A489" s="36" t="s">
        <v>1001</v>
      </c>
      <c r="B489" s="11">
        <v>0</v>
      </c>
    </row>
    <row r="490" customHeight="1" spans="1:2">
      <c r="A490" s="36" t="s">
        <v>1002</v>
      </c>
      <c r="B490" s="11">
        <v>1294</v>
      </c>
    </row>
    <row r="491" customHeight="1" spans="1:2">
      <c r="A491" s="35" t="s">
        <v>1003</v>
      </c>
      <c r="B491" s="11">
        <f>SUM(B492,B508,B516,B527,B536,B544)</f>
        <v>37564</v>
      </c>
    </row>
    <row r="492" customHeight="1" spans="1:2">
      <c r="A492" s="35" t="s">
        <v>1004</v>
      </c>
      <c r="B492" s="11">
        <f>SUM(B493:B507)</f>
        <v>22229</v>
      </c>
    </row>
    <row r="493" customHeight="1" spans="1:2">
      <c r="A493" s="36" t="s">
        <v>677</v>
      </c>
      <c r="B493" s="11">
        <v>2775</v>
      </c>
    </row>
    <row r="494" customHeight="1" spans="1:2">
      <c r="A494" s="36" t="s">
        <v>678</v>
      </c>
      <c r="B494" s="11">
        <v>1</v>
      </c>
    </row>
    <row r="495" customHeight="1" spans="1:2">
      <c r="A495" s="36" t="s">
        <v>679</v>
      </c>
      <c r="B495" s="11">
        <v>19</v>
      </c>
    </row>
    <row r="496" customHeight="1" spans="1:2">
      <c r="A496" s="36" t="s">
        <v>1005</v>
      </c>
      <c r="B496" s="11">
        <v>935</v>
      </c>
    </row>
    <row r="497" customHeight="1" spans="1:2">
      <c r="A497" s="36" t="s">
        <v>1006</v>
      </c>
      <c r="B497" s="11">
        <v>33</v>
      </c>
    </row>
    <row r="498" customHeight="1" spans="1:2">
      <c r="A498" s="36" t="s">
        <v>1007</v>
      </c>
      <c r="B498" s="11">
        <v>19</v>
      </c>
    </row>
    <row r="499" customHeight="1" spans="1:2">
      <c r="A499" s="36" t="s">
        <v>1008</v>
      </c>
      <c r="B499" s="11">
        <v>1258</v>
      </c>
    </row>
    <row r="500" customHeight="1" spans="1:2">
      <c r="A500" s="36" t="s">
        <v>1009</v>
      </c>
      <c r="B500" s="11">
        <v>1236</v>
      </c>
    </row>
    <row r="501" customHeight="1" spans="1:2">
      <c r="A501" s="36" t="s">
        <v>1010</v>
      </c>
      <c r="B501" s="11">
        <v>1687</v>
      </c>
    </row>
    <row r="502" customHeight="1" spans="1:2">
      <c r="A502" s="36" t="s">
        <v>1011</v>
      </c>
      <c r="B502" s="11">
        <v>0</v>
      </c>
    </row>
    <row r="503" customHeight="1" spans="1:2">
      <c r="A503" s="36" t="s">
        <v>1012</v>
      </c>
      <c r="B503" s="11">
        <v>272</v>
      </c>
    </row>
    <row r="504" customHeight="1" spans="1:2">
      <c r="A504" s="36" t="s">
        <v>1013</v>
      </c>
      <c r="B504" s="11">
        <v>546</v>
      </c>
    </row>
    <row r="505" customHeight="1" spans="1:2">
      <c r="A505" s="36" t="s">
        <v>1014</v>
      </c>
      <c r="B505" s="11">
        <v>337</v>
      </c>
    </row>
    <row r="506" customHeight="1" spans="1:2">
      <c r="A506" s="36" t="s">
        <v>1015</v>
      </c>
      <c r="B506" s="11">
        <v>7</v>
      </c>
    </row>
    <row r="507" customHeight="1" spans="1:2">
      <c r="A507" s="36" t="s">
        <v>1016</v>
      </c>
      <c r="B507" s="11">
        <v>13104</v>
      </c>
    </row>
    <row r="508" customHeight="1" spans="1:2">
      <c r="A508" s="35" t="s">
        <v>1017</v>
      </c>
      <c r="B508" s="11">
        <f>SUM(B509:B515)</f>
        <v>1445</v>
      </c>
    </row>
    <row r="509" customHeight="1" spans="1:2">
      <c r="A509" s="36" t="s">
        <v>677</v>
      </c>
      <c r="B509" s="11">
        <v>0</v>
      </c>
    </row>
    <row r="510" customHeight="1" spans="1:2">
      <c r="A510" s="36" t="s">
        <v>678</v>
      </c>
      <c r="B510" s="11">
        <v>0</v>
      </c>
    </row>
    <row r="511" customHeight="1" spans="1:2">
      <c r="A511" s="36" t="s">
        <v>679</v>
      </c>
      <c r="B511" s="11">
        <v>0</v>
      </c>
    </row>
    <row r="512" customHeight="1" spans="1:2">
      <c r="A512" s="36" t="s">
        <v>1018</v>
      </c>
      <c r="B512" s="11">
        <v>612</v>
      </c>
    </row>
    <row r="513" customHeight="1" spans="1:2">
      <c r="A513" s="36" t="s">
        <v>1019</v>
      </c>
      <c r="B513" s="11">
        <v>808</v>
      </c>
    </row>
    <row r="514" customHeight="1" spans="1:2">
      <c r="A514" s="36" t="s">
        <v>1020</v>
      </c>
      <c r="B514" s="11">
        <v>0</v>
      </c>
    </row>
    <row r="515" customHeight="1" spans="1:2">
      <c r="A515" s="36" t="s">
        <v>1021</v>
      </c>
      <c r="B515" s="11">
        <v>25</v>
      </c>
    </row>
    <row r="516" customHeight="1" spans="1:2">
      <c r="A516" s="35" t="s">
        <v>1022</v>
      </c>
      <c r="B516" s="11">
        <f>SUM(B517:B526)</f>
        <v>1119</v>
      </c>
    </row>
    <row r="517" customHeight="1" spans="1:2">
      <c r="A517" s="36" t="s">
        <v>677</v>
      </c>
      <c r="B517" s="11">
        <v>0</v>
      </c>
    </row>
    <row r="518" customHeight="1" spans="1:2">
      <c r="A518" s="36" t="s">
        <v>678</v>
      </c>
      <c r="B518" s="11">
        <v>0</v>
      </c>
    </row>
    <row r="519" customHeight="1" spans="1:2">
      <c r="A519" s="36" t="s">
        <v>679</v>
      </c>
      <c r="B519" s="11">
        <v>0</v>
      </c>
    </row>
    <row r="520" customHeight="1" spans="1:2">
      <c r="A520" s="36" t="s">
        <v>1023</v>
      </c>
      <c r="B520" s="11">
        <v>419</v>
      </c>
    </row>
    <row r="521" customHeight="1" spans="1:2">
      <c r="A521" s="36" t="s">
        <v>1024</v>
      </c>
      <c r="B521" s="11">
        <v>156</v>
      </c>
    </row>
    <row r="522" customHeight="1" spans="1:2">
      <c r="A522" s="36" t="s">
        <v>1025</v>
      </c>
      <c r="B522" s="11">
        <v>0</v>
      </c>
    </row>
    <row r="523" customHeight="1" spans="1:2">
      <c r="A523" s="36" t="s">
        <v>1026</v>
      </c>
      <c r="B523" s="11">
        <v>178</v>
      </c>
    </row>
    <row r="524" customHeight="1" spans="1:2">
      <c r="A524" s="36" t="s">
        <v>1027</v>
      </c>
      <c r="B524" s="11">
        <v>61</v>
      </c>
    </row>
    <row r="525" customHeight="1" spans="1:2">
      <c r="A525" s="36" t="s">
        <v>1028</v>
      </c>
      <c r="B525" s="11">
        <v>0</v>
      </c>
    </row>
    <row r="526" customHeight="1" spans="1:2">
      <c r="A526" s="36" t="s">
        <v>1029</v>
      </c>
      <c r="B526" s="11">
        <v>305</v>
      </c>
    </row>
    <row r="527" customHeight="1" spans="1:2">
      <c r="A527" s="10" t="s">
        <v>1030</v>
      </c>
      <c r="B527" s="11">
        <f>SUM(B528:B535)</f>
        <v>0</v>
      </c>
    </row>
    <row r="528" customHeight="1" spans="1:2">
      <c r="A528" s="12" t="s">
        <v>677</v>
      </c>
      <c r="B528" s="11">
        <v>0</v>
      </c>
    </row>
    <row r="529" customHeight="1" spans="1:2">
      <c r="A529" s="12" t="s">
        <v>678</v>
      </c>
      <c r="B529" s="11">
        <v>0</v>
      </c>
    </row>
    <row r="530" customHeight="1" spans="1:2">
      <c r="A530" s="12" t="s">
        <v>679</v>
      </c>
      <c r="B530" s="11">
        <v>0</v>
      </c>
    </row>
    <row r="531" customHeight="1" spans="1:2">
      <c r="A531" s="12" t="s">
        <v>1031</v>
      </c>
      <c r="B531" s="11">
        <v>0</v>
      </c>
    </row>
    <row r="532" customHeight="1" spans="1:2">
      <c r="A532" s="12" t="s">
        <v>1032</v>
      </c>
      <c r="B532" s="11">
        <v>0</v>
      </c>
    </row>
    <row r="533" customHeight="1" spans="1:2">
      <c r="A533" s="12" t="s">
        <v>1033</v>
      </c>
      <c r="B533" s="11">
        <v>0</v>
      </c>
    </row>
    <row r="534" customHeight="1" spans="1:2">
      <c r="A534" s="12" t="s">
        <v>1034</v>
      </c>
      <c r="B534" s="11">
        <v>0</v>
      </c>
    </row>
    <row r="535" customHeight="1" spans="1:2">
      <c r="A535" s="12" t="s">
        <v>1035</v>
      </c>
      <c r="B535" s="11">
        <v>0</v>
      </c>
    </row>
    <row r="536" customHeight="1" spans="1:2">
      <c r="A536" s="10" t="s">
        <v>1036</v>
      </c>
      <c r="B536" s="11">
        <f>SUM(B537:B543)</f>
        <v>8281</v>
      </c>
    </row>
    <row r="537" customHeight="1" spans="1:2">
      <c r="A537" s="12" t="s">
        <v>677</v>
      </c>
      <c r="B537" s="11">
        <v>658</v>
      </c>
    </row>
    <row r="538" customHeight="1" spans="1:2">
      <c r="A538" s="12" t="s">
        <v>678</v>
      </c>
      <c r="B538" s="11">
        <v>0</v>
      </c>
    </row>
    <row r="539" customHeight="1" spans="1:2">
      <c r="A539" s="12" t="s">
        <v>679</v>
      </c>
      <c r="B539" s="11">
        <v>0</v>
      </c>
    </row>
    <row r="540" customHeight="1" spans="1:2">
      <c r="A540" s="12" t="s">
        <v>1037</v>
      </c>
      <c r="B540" s="11">
        <v>0</v>
      </c>
    </row>
    <row r="541" customHeight="1" spans="1:2">
      <c r="A541" s="12" t="s">
        <v>1038</v>
      </c>
      <c r="B541" s="11">
        <v>0</v>
      </c>
    </row>
    <row r="542" customHeight="1" spans="1:2">
      <c r="A542" s="12" t="s">
        <v>1039</v>
      </c>
      <c r="B542" s="11">
        <v>7176</v>
      </c>
    </row>
    <row r="543" customHeight="1" spans="1:2">
      <c r="A543" s="12" t="s">
        <v>1040</v>
      </c>
      <c r="B543" s="11">
        <v>447</v>
      </c>
    </row>
    <row r="544" customHeight="1" spans="1:2">
      <c r="A544" s="35" t="s">
        <v>1041</v>
      </c>
      <c r="B544" s="11">
        <f>SUM(B545:B547)</f>
        <v>4490</v>
      </c>
    </row>
    <row r="545" customHeight="1" spans="1:2">
      <c r="A545" s="36" t="s">
        <v>1042</v>
      </c>
      <c r="B545" s="11">
        <v>0</v>
      </c>
    </row>
    <row r="546" customHeight="1" spans="1:2">
      <c r="A546" s="36" t="s">
        <v>1043</v>
      </c>
      <c r="B546" s="11">
        <v>30</v>
      </c>
    </row>
    <row r="547" customHeight="1" spans="1:2">
      <c r="A547" s="36" t="s">
        <v>1044</v>
      </c>
      <c r="B547" s="11">
        <v>4460</v>
      </c>
    </row>
    <row r="548" customHeight="1" spans="1:2">
      <c r="A548" s="35" t="s">
        <v>1045</v>
      </c>
      <c r="B548" s="11">
        <f>SUM(B549,B568,B576,B578,B587,B591,B601,B610,B617,B625,B634,B639,B642,B645,B648,B651,B654,B658,B662,B670,B673)</f>
        <v>157617</v>
      </c>
    </row>
    <row r="549" customHeight="1" spans="1:2">
      <c r="A549" s="35" t="s">
        <v>1046</v>
      </c>
      <c r="B549" s="11">
        <f>SUM(B550:B567)</f>
        <v>9387</v>
      </c>
    </row>
    <row r="550" customHeight="1" spans="1:2">
      <c r="A550" s="36" t="s">
        <v>677</v>
      </c>
      <c r="B550" s="11">
        <v>3691</v>
      </c>
    </row>
    <row r="551" customHeight="1" spans="1:2">
      <c r="A551" s="36" t="s">
        <v>678</v>
      </c>
      <c r="B551" s="11">
        <v>1</v>
      </c>
    </row>
    <row r="552" customHeight="1" spans="1:2">
      <c r="A552" s="36" t="s">
        <v>679</v>
      </c>
      <c r="B552" s="11">
        <v>0</v>
      </c>
    </row>
    <row r="553" customHeight="1" spans="1:2">
      <c r="A553" s="36" t="s">
        <v>1047</v>
      </c>
      <c r="B553" s="11">
        <v>0</v>
      </c>
    </row>
    <row r="554" customHeight="1" spans="1:2">
      <c r="A554" s="36" t="s">
        <v>1048</v>
      </c>
      <c r="B554" s="11">
        <v>4</v>
      </c>
    </row>
    <row r="555" customHeight="1" spans="1:2">
      <c r="A555" s="36" t="s">
        <v>1049</v>
      </c>
      <c r="B555" s="11">
        <v>18</v>
      </c>
    </row>
    <row r="556" customHeight="1" spans="1:2">
      <c r="A556" s="36" t="s">
        <v>1050</v>
      </c>
      <c r="B556" s="11">
        <v>0</v>
      </c>
    </row>
    <row r="557" customHeight="1" spans="1:2">
      <c r="A557" s="36" t="s">
        <v>718</v>
      </c>
      <c r="B557" s="11">
        <v>107</v>
      </c>
    </row>
    <row r="558" customHeight="1" spans="1:2">
      <c r="A558" s="36" t="s">
        <v>1051</v>
      </c>
      <c r="B558" s="11">
        <v>100</v>
      </c>
    </row>
    <row r="559" customHeight="1" spans="1:2">
      <c r="A559" s="36" t="s">
        <v>1052</v>
      </c>
      <c r="B559" s="11">
        <v>0</v>
      </c>
    </row>
    <row r="560" customHeight="1" spans="1:2">
      <c r="A560" s="36" t="s">
        <v>1053</v>
      </c>
      <c r="B560" s="11">
        <v>0</v>
      </c>
    </row>
    <row r="561" customHeight="1" spans="1:2">
      <c r="A561" s="36" t="s">
        <v>1054</v>
      </c>
      <c r="B561" s="11">
        <v>0</v>
      </c>
    </row>
    <row r="562" customHeight="1" spans="1:2">
      <c r="A562" s="36" t="s">
        <v>1055</v>
      </c>
      <c r="B562" s="11">
        <v>0</v>
      </c>
    </row>
    <row r="563" customHeight="1" spans="1:2">
      <c r="A563" s="36" t="s">
        <v>1056</v>
      </c>
      <c r="B563" s="11">
        <v>0</v>
      </c>
    </row>
    <row r="564" customHeight="1" spans="1:2">
      <c r="A564" s="36" t="s">
        <v>1057</v>
      </c>
      <c r="B564" s="11">
        <v>0</v>
      </c>
    </row>
    <row r="565" customHeight="1" spans="1:2">
      <c r="A565" s="36" t="s">
        <v>1058</v>
      </c>
      <c r="B565" s="11">
        <v>0</v>
      </c>
    </row>
    <row r="566" customHeight="1" spans="1:2">
      <c r="A566" s="36" t="s">
        <v>686</v>
      </c>
      <c r="B566" s="11">
        <v>3144</v>
      </c>
    </row>
    <row r="567" customHeight="1" spans="1:2">
      <c r="A567" s="36" t="s">
        <v>1059</v>
      </c>
      <c r="B567" s="11">
        <v>2322</v>
      </c>
    </row>
    <row r="568" customHeight="1" spans="1:2">
      <c r="A568" s="35" t="s">
        <v>1060</v>
      </c>
      <c r="B568" s="11">
        <f>SUM(B569:B575)</f>
        <v>2959</v>
      </c>
    </row>
    <row r="569" customHeight="1" spans="1:2">
      <c r="A569" s="36" t="s">
        <v>677</v>
      </c>
      <c r="B569" s="11">
        <v>1588</v>
      </c>
    </row>
    <row r="570" customHeight="1" spans="1:2">
      <c r="A570" s="36" t="s">
        <v>678</v>
      </c>
      <c r="B570" s="11">
        <v>50</v>
      </c>
    </row>
    <row r="571" customHeight="1" spans="1:2">
      <c r="A571" s="36" t="s">
        <v>679</v>
      </c>
      <c r="B571" s="11">
        <v>0</v>
      </c>
    </row>
    <row r="572" customHeight="1" spans="1:2">
      <c r="A572" s="36" t="s">
        <v>1061</v>
      </c>
      <c r="B572" s="11">
        <v>54</v>
      </c>
    </row>
    <row r="573" customHeight="1" spans="1:2">
      <c r="A573" s="36" t="s">
        <v>1062</v>
      </c>
      <c r="B573" s="11">
        <v>3</v>
      </c>
    </row>
    <row r="574" customHeight="1" spans="1:2">
      <c r="A574" s="36" t="s">
        <v>1063</v>
      </c>
      <c r="B574" s="11">
        <v>0</v>
      </c>
    </row>
    <row r="575" customHeight="1" spans="1:2">
      <c r="A575" s="36" t="s">
        <v>1064</v>
      </c>
      <c r="B575" s="11">
        <v>1264</v>
      </c>
    </row>
    <row r="576" customHeight="1" spans="1:2">
      <c r="A576" s="35" t="s">
        <v>1065</v>
      </c>
      <c r="B576" s="11">
        <f>B577</f>
        <v>0</v>
      </c>
    </row>
    <row r="577" customHeight="1" spans="1:2">
      <c r="A577" s="36" t="s">
        <v>1066</v>
      </c>
      <c r="B577" s="11">
        <v>0</v>
      </c>
    </row>
    <row r="578" customHeight="1" spans="1:2">
      <c r="A578" s="35" t="s">
        <v>1067</v>
      </c>
      <c r="B578" s="11">
        <f>SUM(B579:B586)</f>
        <v>91460</v>
      </c>
    </row>
    <row r="579" customHeight="1" spans="1:2">
      <c r="A579" s="36" t="s">
        <v>1068</v>
      </c>
      <c r="B579" s="11">
        <v>623</v>
      </c>
    </row>
    <row r="580" customHeight="1" spans="1:2">
      <c r="A580" s="36" t="s">
        <v>1069</v>
      </c>
      <c r="B580" s="11">
        <v>1</v>
      </c>
    </row>
    <row r="581" customHeight="1" spans="1:2">
      <c r="A581" s="36" t="s">
        <v>1070</v>
      </c>
      <c r="B581" s="11">
        <v>583</v>
      </c>
    </row>
    <row r="582" customHeight="1" spans="1:2">
      <c r="A582" s="36" t="s">
        <v>1071</v>
      </c>
      <c r="B582" s="11">
        <v>35857</v>
      </c>
    </row>
    <row r="583" customHeight="1" spans="1:2">
      <c r="A583" s="36" t="s">
        <v>1072</v>
      </c>
      <c r="B583" s="11">
        <v>4666</v>
      </c>
    </row>
    <row r="584" customHeight="1" spans="1:2">
      <c r="A584" s="36" t="s">
        <v>1073</v>
      </c>
      <c r="B584" s="11">
        <v>49607</v>
      </c>
    </row>
    <row r="585" customHeight="1" spans="1:2">
      <c r="A585" s="36" t="s">
        <v>1074</v>
      </c>
      <c r="B585" s="11">
        <v>123</v>
      </c>
    </row>
    <row r="586" customHeight="1" spans="1:2">
      <c r="A586" s="36" t="s">
        <v>1075</v>
      </c>
      <c r="B586" s="11">
        <v>0</v>
      </c>
    </row>
    <row r="587" customHeight="1" spans="1:2">
      <c r="A587" s="35" t="s">
        <v>1076</v>
      </c>
      <c r="B587" s="11">
        <f>SUM(B588:B590)</f>
        <v>1072</v>
      </c>
    </row>
    <row r="588" customHeight="1" spans="1:2">
      <c r="A588" s="36" t="s">
        <v>1077</v>
      </c>
      <c r="B588" s="11">
        <v>356</v>
      </c>
    </row>
    <row r="589" customHeight="1" spans="1:2">
      <c r="A589" s="36" t="s">
        <v>1078</v>
      </c>
      <c r="B589" s="11">
        <v>0</v>
      </c>
    </row>
    <row r="590" customHeight="1" spans="1:2">
      <c r="A590" s="36" t="s">
        <v>1079</v>
      </c>
      <c r="B590" s="11">
        <v>716</v>
      </c>
    </row>
    <row r="591" customHeight="1" spans="1:2">
      <c r="A591" s="35" t="s">
        <v>1080</v>
      </c>
      <c r="B591" s="11">
        <f>SUM(B592:B600)</f>
        <v>15829</v>
      </c>
    </row>
    <row r="592" customHeight="1" spans="1:2">
      <c r="A592" s="36" t="s">
        <v>1081</v>
      </c>
      <c r="B592" s="11">
        <v>0</v>
      </c>
    </row>
    <row r="593" customHeight="1" spans="1:2">
      <c r="A593" s="36" t="s">
        <v>1082</v>
      </c>
      <c r="B593" s="11">
        <v>111</v>
      </c>
    </row>
    <row r="594" customHeight="1" spans="1:2">
      <c r="A594" s="36" t="s">
        <v>1083</v>
      </c>
      <c r="B594" s="11">
        <v>8543</v>
      </c>
    </row>
    <row r="595" customHeight="1" spans="1:2">
      <c r="A595" s="36" t="s">
        <v>1084</v>
      </c>
      <c r="B595" s="11">
        <v>4527</v>
      </c>
    </row>
    <row r="596" customHeight="1" spans="1:2">
      <c r="A596" s="36" t="s">
        <v>1085</v>
      </c>
      <c r="B596" s="11">
        <v>0</v>
      </c>
    </row>
    <row r="597" customHeight="1" spans="1:2">
      <c r="A597" s="36" t="s">
        <v>1086</v>
      </c>
      <c r="B597" s="11">
        <v>158</v>
      </c>
    </row>
    <row r="598" customHeight="1" spans="1:2">
      <c r="A598" s="36" t="s">
        <v>1087</v>
      </c>
      <c r="B598" s="11">
        <v>0</v>
      </c>
    </row>
    <row r="599" customHeight="1" spans="1:2">
      <c r="A599" s="36" t="s">
        <v>1088</v>
      </c>
      <c r="B599" s="11">
        <v>49</v>
      </c>
    </row>
    <row r="600" customHeight="1" spans="1:2">
      <c r="A600" s="36" t="s">
        <v>1089</v>
      </c>
      <c r="B600" s="11">
        <v>2441</v>
      </c>
    </row>
    <row r="601" customHeight="1" spans="1:2">
      <c r="A601" s="35" t="s">
        <v>1090</v>
      </c>
      <c r="B601" s="11">
        <f>SUM(B602:B609)</f>
        <v>4425</v>
      </c>
    </row>
    <row r="602" customHeight="1" spans="1:2">
      <c r="A602" s="36" t="s">
        <v>1091</v>
      </c>
      <c r="B602" s="11">
        <v>1129</v>
      </c>
    </row>
    <row r="603" customHeight="1" spans="1:2">
      <c r="A603" s="36" t="s">
        <v>1092</v>
      </c>
      <c r="B603" s="11">
        <v>2124</v>
      </c>
    </row>
    <row r="604" customHeight="1" spans="1:2">
      <c r="A604" s="36" t="s">
        <v>1093</v>
      </c>
      <c r="B604" s="11">
        <v>0</v>
      </c>
    </row>
    <row r="605" customHeight="1" spans="1:2">
      <c r="A605" s="36" t="s">
        <v>1094</v>
      </c>
      <c r="B605" s="11">
        <v>401</v>
      </c>
    </row>
    <row r="606" customHeight="1" spans="1:2">
      <c r="A606" s="36" t="s">
        <v>1095</v>
      </c>
      <c r="B606" s="11">
        <v>93</v>
      </c>
    </row>
    <row r="607" customHeight="1" spans="1:2">
      <c r="A607" s="36" t="s">
        <v>1096</v>
      </c>
      <c r="B607" s="11">
        <v>0</v>
      </c>
    </row>
    <row r="608" customHeight="1" spans="1:2">
      <c r="A608" s="36" t="s">
        <v>1097</v>
      </c>
      <c r="B608" s="11">
        <v>363</v>
      </c>
    </row>
    <row r="609" customHeight="1" spans="1:2">
      <c r="A609" s="36" t="s">
        <v>1098</v>
      </c>
      <c r="B609" s="11">
        <v>315</v>
      </c>
    </row>
    <row r="610" customHeight="1" spans="1:2">
      <c r="A610" s="35" t="s">
        <v>1099</v>
      </c>
      <c r="B610" s="11">
        <f>SUM(B611:B616)</f>
        <v>3236</v>
      </c>
    </row>
    <row r="611" customHeight="1" spans="1:2">
      <c r="A611" s="36" t="s">
        <v>1100</v>
      </c>
      <c r="B611" s="11">
        <v>1663</v>
      </c>
    </row>
    <row r="612" customHeight="1" spans="1:2">
      <c r="A612" s="36" t="s">
        <v>1101</v>
      </c>
      <c r="B612" s="11">
        <v>0</v>
      </c>
    </row>
    <row r="613" customHeight="1" spans="1:2">
      <c r="A613" s="36" t="s">
        <v>1102</v>
      </c>
      <c r="B613" s="11">
        <v>63</v>
      </c>
    </row>
    <row r="614" customHeight="1" spans="1:2">
      <c r="A614" s="36" t="s">
        <v>1103</v>
      </c>
      <c r="B614" s="11">
        <v>1</v>
      </c>
    </row>
    <row r="615" customHeight="1" spans="1:2">
      <c r="A615" s="36" t="s">
        <v>1104</v>
      </c>
      <c r="B615" s="11">
        <v>1312</v>
      </c>
    </row>
    <row r="616" customHeight="1" spans="1:2">
      <c r="A616" s="36" t="s">
        <v>1105</v>
      </c>
      <c r="B616" s="11">
        <v>197</v>
      </c>
    </row>
    <row r="617" customHeight="1" spans="1:2">
      <c r="A617" s="35" t="s">
        <v>1106</v>
      </c>
      <c r="B617" s="11">
        <f>SUM(B618:B624)</f>
        <v>6008</v>
      </c>
    </row>
    <row r="618" customHeight="1" spans="1:2">
      <c r="A618" s="36" t="s">
        <v>1107</v>
      </c>
      <c r="B618" s="11">
        <v>97</v>
      </c>
    </row>
    <row r="619" customHeight="1" spans="1:2">
      <c r="A619" s="36" t="s">
        <v>1108</v>
      </c>
      <c r="B619" s="11">
        <v>4107</v>
      </c>
    </row>
    <row r="620" customHeight="1" spans="1:2">
      <c r="A620" s="36" t="s">
        <v>1109</v>
      </c>
      <c r="B620" s="11">
        <v>0</v>
      </c>
    </row>
    <row r="621" customHeight="1" spans="1:2">
      <c r="A621" s="36" t="s">
        <v>1110</v>
      </c>
      <c r="B621" s="11">
        <v>718</v>
      </c>
    </row>
    <row r="622" customHeight="1" spans="1:2">
      <c r="A622" s="36" t="s">
        <v>1111</v>
      </c>
      <c r="B622" s="11">
        <v>880</v>
      </c>
    </row>
    <row r="623" customHeight="1" spans="1:2">
      <c r="A623" s="36" t="s">
        <v>1112</v>
      </c>
      <c r="B623" s="11">
        <v>42</v>
      </c>
    </row>
    <row r="624" customHeight="1" spans="1:2">
      <c r="A624" s="36" t="s">
        <v>1113</v>
      </c>
      <c r="B624" s="11">
        <v>164</v>
      </c>
    </row>
    <row r="625" customHeight="1" spans="1:2">
      <c r="A625" s="35" t="s">
        <v>1114</v>
      </c>
      <c r="B625" s="11">
        <f>SUM(B626:B633)</f>
        <v>2618</v>
      </c>
    </row>
    <row r="626" customHeight="1" spans="1:2">
      <c r="A626" s="36" t="s">
        <v>677</v>
      </c>
      <c r="B626" s="11">
        <v>436</v>
      </c>
    </row>
    <row r="627" customHeight="1" spans="1:2">
      <c r="A627" s="36" t="s">
        <v>678</v>
      </c>
      <c r="B627" s="11">
        <v>14</v>
      </c>
    </row>
    <row r="628" customHeight="1" spans="1:2">
      <c r="A628" s="36" t="s">
        <v>679</v>
      </c>
      <c r="B628" s="11">
        <v>0</v>
      </c>
    </row>
    <row r="629" customHeight="1" spans="1:2">
      <c r="A629" s="36" t="s">
        <v>1115</v>
      </c>
      <c r="B629" s="11">
        <v>986</v>
      </c>
    </row>
    <row r="630" customHeight="1" spans="1:2">
      <c r="A630" s="36" t="s">
        <v>1116</v>
      </c>
      <c r="B630" s="11">
        <v>33</v>
      </c>
    </row>
    <row r="631" customHeight="1" spans="1:2">
      <c r="A631" s="36" t="s">
        <v>1117</v>
      </c>
      <c r="B631" s="11">
        <v>0</v>
      </c>
    </row>
    <row r="632" customHeight="1" spans="1:2">
      <c r="A632" s="36" t="s">
        <v>1118</v>
      </c>
      <c r="B632" s="11">
        <v>954</v>
      </c>
    </row>
    <row r="633" customHeight="1" spans="1:2">
      <c r="A633" s="36" t="s">
        <v>1119</v>
      </c>
      <c r="B633" s="11">
        <v>195</v>
      </c>
    </row>
    <row r="634" customHeight="1" spans="1:2">
      <c r="A634" s="35" t="s">
        <v>1120</v>
      </c>
      <c r="B634" s="11">
        <f>SUM(B635:B638)</f>
        <v>295</v>
      </c>
    </row>
    <row r="635" customHeight="1" spans="1:2">
      <c r="A635" s="36" t="s">
        <v>677</v>
      </c>
      <c r="B635" s="11">
        <v>207</v>
      </c>
    </row>
    <row r="636" customHeight="1" spans="1:2">
      <c r="A636" s="36" t="s">
        <v>678</v>
      </c>
      <c r="B636" s="11">
        <v>14</v>
      </c>
    </row>
    <row r="637" customHeight="1" spans="1:2">
      <c r="A637" s="36" t="s">
        <v>679</v>
      </c>
      <c r="B637" s="11">
        <v>0</v>
      </c>
    </row>
    <row r="638" customHeight="1" spans="1:2">
      <c r="A638" s="36" t="s">
        <v>1121</v>
      </c>
      <c r="B638" s="11">
        <v>74</v>
      </c>
    </row>
    <row r="639" customHeight="1" spans="1:2">
      <c r="A639" s="35" t="s">
        <v>1122</v>
      </c>
      <c r="B639" s="11">
        <f>SUM(B640:B641)</f>
        <v>4087</v>
      </c>
    </row>
    <row r="640" customHeight="1" spans="1:2">
      <c r="A640" s="36" t="s">
        <v>1123</v>
      </c>
      <c r="B640" s="11">
        <v>1073</v>
      </c>
    </row>
    <row r="641" customHeight="1" spans="1:2">
      <c r="A641" s="36" t="s">
        <v>1124</v>
      </c>
      <c r="B641" s="11">
        <v>3014</v>
      </c>
    </row>
    <row r="642" customHeight="1" spans="1:2">
      <c r="A642" s="35" t="s">
        <v>1125</v>
      </c>
      <c r="B642" s="11">
        <f>SUM(B643:B644)</f>
        <v>1656</v>
      </c>
    </row>
    <row r="643" customHeight="1" spans="1:2">
      <c r="A643" s="36" t="s">
        <v>1126</v>
      </c>
      <c r="B643" s="11">
        <v>1383</v>
      </c>
    </row>
    <row r="644" customHeight="1" spans="1:2">
      <c r="A644" s="36" t="s">
        <v>1127</v>
      </c>
      <c r="B644" s="11">
        <v>273</v>
      </c>
    </row>
    <row r="645" customHeight="1" spans="1:2">
      <c r="A645" s="35" t="s">
        <v>1128</v>
      </c>
      <c r="B645" s="11">
        <f>SUM(B646:B647)</f>
        <v>589</v>
      </c>
    </row>
    <row r="646" customHeight="1" spans="1:2">
      <c r="A646" s="36" t="s">
        <v>1129</v>
      </c>
      <c r="B646" s="11">
        <v>200</v>
      </c>
    </row>
    <row r="647" customHeight="1" spans="1:2">
      <c r="A647" s="36" t="s">
        <v>1130</v>
      </c>
      <c r="B647" s="11">
        <v>389</v>
      </c>
    </row>
    <row r="648" customHeight="1" spans="1:2">
      <c r="A648" s="35" t="s">
        <v>1131</v>
      </c>
      <c r="B648" s="11">
        <f>SUM(B649:B650)</f>
        <v>0</v>
      </c>
    </row>
    <row r="649" customHeight="1" spans="1:2">
      <c r="A649" s="36" t="s">
        <v>1132</v>
      </c>
      <c r="B649" s="11">
        <v>0</v>
      </c>
    </row>
    <row r="650" customHeight="1" spans="1:2">
      <c r="A650" s="36" t="s">
        <v>1133</v>
      </c>
      <c r="B650" s="11">
        <v>0</v>
      </c>
    </row>
    <row r="651" customHeight="1" spans="1:2">
      <c r="A651" s="35" t="s">
        <v>1134</v>
      </c>
      <c r="B651" s="11">
        <f>SUM(B652:B653)</f>
        <v>9</v>
      </c>
    </row>
    <row r="652" customHeight="1" spans="1:2">
      <c r="A652" s="36" t="s">
        <v>1135</v>
      </c>
      <c r="B652" s="11">
        <v>9</v>
      </c>
    </row>
    <row r="653" customHeight="1" spans="1:2">
      <c r="A653" s="36" t="s">
        <v>1136</v>
      </c>
      <c r="B653" s="11">
        <v>0</v>
      </c>
    </row>
    <row r="654" customHeight="1" spans="1:2">
      <c r="A654" s="35" t="s">
        <v>1137</v>
      </c>
      <c r="B654" s="11">
        <f>SUM(B655:B657)</f>
        <v>11706</v>
      </c>
    </row>
    <row r="655" customHeight="1" spans="1:2">
      <c r="A655" s="36" t="s">
        <v>1138</v>
      </c>
      <c r="B655" s="11">
        <v>0</v>
      </c>
    </row>
    <row r="656" customHeight="1" spans="1:2">
      <c r="A656" s="36" t="s">
        <v>1139</v>
      </c>
      <c r="B656" s="11">
        <v>11706</v>
      </c>
    </row>
    <row r="657" customHeight="1" spans="1:2">
      <c r="A657" s="36" t="s">
        <v>1140</v>
      </c>
      <c r="B657" s="11">
        <v>0</v>
      </c>
    </row>
    <row r="658" customHeight="1" spans="1:2">
      <c r="A658" s="35" t="s">
        <v>1141</v>
      </c>
      <c r="B658" s="11">
        <f>SUM(B659:B661)</f>
        <v>0</v>
      </c>
    </row>
    <row r="659" customHeight="1" spans="1:2">
      <c r="A659" s="36" t="s">
        <v>1142</v>
      </c>
      <c r="B659" s="11">
        <v>0</v>
      </c>
    </row>
    <row r="660" customHeight="1" spans="1:2">
      <c r="A660" s="36" t="s">
        <v>1143</v>
      </c>
      <c r="B660" s="11">
        <v>0</v>
      </c>
    </row>
    <row r="661" customHeight="1" spans="1:2">
      <c r="A661" s="36" t="s">
        <v>1144</v>
      </c>
      <c r="B661" s="11">
        <v>0</v>
      </c>
    </row>
    <row r="662" customHeight="1" spans="1:2">
      <c r="A662" s="35" t="s">
        <v>1145</v>
      </c>
      <c r="B662" s="11">
        <f>SUM(B663:B669)</f>
        <v>1684</v>
      </c>
    </row>
    <row r="663" customHeight="1" spans="1:2">
      <c r="A663" s="36" t="s">
        <v>677</v>
      </c>
      <c r="B663" s="11">
        <v>805</v>
      </c>
    </row>
    <row r="664" customHeight="1" spans="1:2">
      <c r="A664" s="36" t="s">
        <v>678</v>
      </c>
      <c r="B664" s="11">
        <v>0</v>
      </c>
    </row>
    <row r="665" customHeight="1" spans="1:2">
      <c r="A665" s="36" t="s">
        <v>679</v>
      </c>
      <c r="B665" s="11">
        <v>0</v>
      </c>
    </row>
    <row r="666" customHeight="1" spans="1:2">
      <c r="A666" s="36" t="s">
        <v>1146</v>
      </c>
      <c r="B666" s="11">
        <v>221</v>
      </c>
    </row>
    <row r="667" customHeight="1" spans="1:2">
      <c r="A667" s="36" t="s">
        <v>1147</v>
      </c>
      <c r="B667" s="11">
        <v>1</v>
      </c>
    </row>
    <row r="668" customHeight="1" spans="1:2">
      <c r="A668" s="36" t="s">
        <v>686</v>
      </c>
      <c r="B668" s="11">
        <v>177</v>
      </c>
    </row>
    <row r="669" customHeight="1" spans="1:2">
      <c r="A669" s="36" t="s">
        <v>1148</v>
      </c>
      <c r="B669" s="11">
        <v>480</v>
      </c>
    </row>
    <row r="670" customHeight="1" spans="1:2">
      <c r="A670" s="35" t="s">
        <v>1149</v>
      </c>
      <c r="B670" s="11">
        <f>SUM(B671:B672)</f>
        <v>97</v>
      </c>
    </row>
    <row r="671" customHeight="1" spans="1:2">
      <c r="A671" s="36" t="s">
        <v>1150</v>
      </c>
      <c r="B671" s="11">
        <v>96</v>
      </c>
    </row>
    <row r="672" customHeight="1" spans="1:2">
      <c r="A672" s="36" t="s">
        <v>1151</v>
      </c>
      <c r="B672" s="11">
        <v>1</v>
      </c>
    </row>
    <row r="673" customHeight="1" spans="1:2">
      <c r="A673" s="35" t="s">
        <v>1152</v>
      </c>
      <c r="B673" s="11">
        <f>B674</f>
        <v>500</v>
      </c>
    </row>
    <row r="674" customHeight="1" spans="1:2">
      <c r="A674" s="36" t="s">
        <v>1153</v>
      </c>
      <c r="B674" s="11">
        <v>500</v>
      </c>
    </row>
    <row r="675" customHeight="1" spans="1:2">
      <c r="A675" s="35" t="s">
        <v>1154</v>
      </c>
      <c r="B675" s="11">
        <f>SUM(B676,B681,B696,B700,B712,B715,B719,B724,B728,B732,B735,B744,B746)</f>
        <v>198397</v>
      </c>
    </row>
    <row r="676" customHeight="1" spans="1:2">
      <c r="A676" s="35" t="s">
        <v>1155</v>
      </c>
      <c r="B676" s="11">
        <f>SUM(B677:B680)</f>
        <v>2907</v>
      </c>
    </row>
    <row r="677" customHeight="1" spans="1:2">
      <c r="A677" s="36" t="s">
        <v>677</v>
      </c>
      <c r="B677" s="11">
        <v>2029</v>
      </c>
    </row>
    <row r="678" customHeight="1" spans="1:2">
      <c r="A678" s="36" t="s">
        <v>678</v>
      </c>
      <c r="B678" s="11">
        <v>174</v>
      </c>
    </row>
    <row r="679" customHeight="1" spans="1:2">
      <c r="A679" s="36" t="s">
        <v>679</v>
      </c>
      <c r="B679" s="11">
        <v>0</v>
      </c>
    </row>
    <row r="680" customHeight="1" spans="1:2">
      <c r="A680" s="36" t="s">
        <v>1156</v>
      </c>
      <c r="B680" s="11">
        <v>704</v>
      </c>
    </row>
    <row r="681" customHeight="1" spans="1:2">
      <c r="A681" s="35" t="s">
        <v>1157</v>
      </c>
      <c r="B681" s="11">
        <f>SUM(B682:B695)</f>
        <v>24182</v>
      </c>
    </row>
    <row r="682" customHeight="1" spans="1:2">
      <c r="A682" s="36" t="s">
        <v>1158</v>
      </c>
      <c r="B682" s="11">
        <v>16581</v>
      </c>
    </row>
    <row r="683" customHeight="1" spans="1:2">
      <c r="A683" s="36" t="s">
        <v>1159</v>
      </c>
      <c r="B683" s="11">
        <v>1215</v>
      </c>
    </row>
    <row r="684" customHeight="1" spans="1:2">
      <c r="A684" s="36" t="s">
        <v>1160</v>
      </c>
      <c r="B684" s="11">
        <v>0</v>
      </c>
    </row>
    <row r="685" customHeight="1" spans="1:2">
      <c r="A685" s="36" t="s">
        <v>1161</v>
      </c>
      <c r="B685" s="11">
        <v>0</v>
      </c>
    </row>
    <row r="686" customHeight="1" spans="1:2">
      <c r="A686" s="36" t="s">
        <v>1162</v>
      </c>
      <c r="B686" s="11">
        <v>0</v>
      </c>
    </row>
    <row r="687" customHeight="1" spans="1:2">
      <c r="A687" s="36" t="s">
        <v>1163</v>
      </c>
      <c r="B687" s="11">
        <v>0</v>
      </c>
    </row>
    <row r="688" customHeight="1" spans="1:2">
      <c r="A688" s="36" t="s">
        <v>1164</v>
      </c>
      <c r="B688" s="11">
        <v>0</v>
      </c>
    </row>
    <row r="689" customHeight="1" spans="1:2">
      <c r="A689" s="36" t="s">
        <v>1165</v>
      </c>
      <c r="B689" s="11">
        <v>0</v>
      </c>
    </row>
    <row r="690" customHeight="1" spans="1:2">
      <c r="A690" s="36" t="s">
        <v>1166</v>
      </c>
      <c r="B690" s="11">
        <v>0</v>
      </c>
    </row>
    <row r="691" customHeight="1" spans="1:2">
      <c r="A691" s="36" t="s">
        <v>1167</v>
      </c>
      <c r="B691" s="11">
        <v>0</v>
      </c>
    </row>
    <row r="692" customHeight="1" spans="1:2">
      <c r="A692" s="36" t="s">
        <v>1168</v>
      </c>
      <c r="B692" s="11">
        <v>0</v>
      </c>
    </row>
    <row r="693" customHeight="1" spans="1:2">
      <c r="A693" s="36" t="s">
        <v>1169</v>
      </c>
      <c r="B693" s="11">
        <v>0</v>
      </c>
    </row>
    <row r="694" customHeight="1" spans="1:2">
      <c r="A694" s="36" t="s">
        <v>1170</v>
      </c>
      <c r="B694" s="11">
        <v>0</v>
      </c>
    </row>
    <row r="695" customHeight="1" spans="1:2">
      <c r="A695" s="36" t="s">
        <v>1171</v>
      </c>
      <c r="B695" s="11">
        <v>6386</v>
      </c>
    </row>
    <row r="696" customHeight="1" spans="1:2">
      <c r="A696" s="35" t="s">
        <v>1172</v>
      </c>
      <c r="B696" s="11">
        <f>SUM(B697:B699)</f>
        <v>19346</v>
      </c>
    </row>
    <row r="697" customHeight="1" spans="1:2">
      <c r="A697" s="36" t="s">
        <v>1173</v>
      </c>
      <c r="B697" s="11">
        <v>1264</v>
      </c>
    </row>
    <row r="698" customHeight="1" spans="1:2">
      <c r="A698" s="36" t="s">
        <v>1174</v>
      </c>
      <c r="B698" s="11">
        <v>17630</v>
      </c>
    </row>
    <row r="699" customHeight="1" spans="1:2">
      <c r="A699" s="36" t="s">
        <v>1175</v>
      </c>
      <c r="B699" s="11">
        <v>452</v>
      </c>
    </row>
    <row r="700" customHeight="1" spans="1:2">
      <c r="A700" s="35" t="s">
        <v>1176</v>
      </c>
      <c r="B700" s="11">
        <f>SUM(B701:B711)</f>
        <v>108442</v>
      </c>
    </row>
    <row r="701" customHeight="1" spans="1:2">
      <c r="A701" s="36" t="s">
        <v>1177</v>
      </c>
      <c r="B701" s="11">
        <v>2816</v>
      </c>
    </row>
    <row r="702" customHeight="1" spans="1:2">
      <c r="A702" s="36" t="s">
        <v>1178</v>
      </c>
      <c r="B702" s="11">
        <v>429</v>
      </c>
    </row>
    <row r="703" customHeight="1" spans="1:2">
      <c r="A703" s="36" t="s">
        <v>1179</v>
      </c>
      <c r="B703" s="11">
        <v>2793</v>
      </c>
    </row>
    <row r="704" customHeight="1" spans="1:2">
      <c r="A704" s="36" t="s">
        <v>1180</v>
      </c>
      <c r="B704" s="11">
        <v>0</v>
      </c>
    </row>
    <row r="705" customHeight="1" spans="1:2">
      <c r="A705" s="36" t="s">
        <v>1181</v>
      </c>
      <c r="B705" s="11">
        <v>0</v>
      </c>
    </row>
    <row r="706" customHeight="1" spans="1:2">
      <c r="A706" s="36" t="s">
        <v>1182</v>
      </c>
      <c r="B706" s="11">
        <v>451</v>
      </c>
    </row>
    <row r="707" customHeight="1" spans="1:2">
      <c r="A707" s="36" t="s">
        <v>1183</v>
      </c>
      <c r="B707" s="11">
        <v>0</v>
      </c>
    </row>
    <row r="708" customHeight="1" spans="1:2">
      <c r="A708" s="36" t="s">
        <v>1184</v>
      </c>
      <c r="B708" s="11">
        <v>4454</v>
      </c>
    </row>
    <row r="709" customHeight="1" spans="1:2">
      <c r="A709" s="36" t="s">
        <v>1185</v>
      </c>
      <c r="B709" s="11">
        <v>25463</v>
      </c>
    </row>
    <row r="710" customHeight="1" spans="1:2">
      <c r="A710" s="36" t="s">
        <v>1186</v>
      </c>
      <c r="B710" s="11">
        <v>70064</v>
      </c>
    </row>
    <row r="711" customHeight="1" spans="1:2">
      <c r="A711" s="36" t="s">
        <v>1187</v>
      </c>
      <c r="B711" s="11">
        <v>1972</v>
      </c>
    </row>
    <row r="712" customHeight="1" spans="1:2">
      <c r="A712" s="35" t="s">
        <v>1188</v>
      </c>
      <c r="B712" s="11">
        <f>SUM(B713:B714)</f>
        <v>178</v>
      </c>
    </row>
    <row r="713" customHeight="1" spans="1:2">
      <c r="A713" s="36" t="s">
        <v>1189</v>
      </c>
      <c r="B713" s="11">
        <v>178</v>
      </c>
    </row>
    <row r="714" customHeight="1" spans="1:2">
      <c r="A714" s="36" t="s">
        <v>1190</v>
      </c>
      <c r="B714" s="11">
        <v>0</v>
      </c>
    </row>
    <row r="715" customHeight="1" spans="1:2">
      <c r="A715" s="35" t="s">
        <v>1191</v>
      </c>
      <c r="B715" s="11">
        <f>SUM(B716:B718)</f>
        <v>2836</v>
      </c>
    </row>
    <row r="716" customHeight="1" spans="1:2">
      <c r="A716" s="36" t="s">
        <v>1192</v>
      </c>
      <c r="B716" s="11">
        <v>487</v>
      </c>
    </row>
    <row r="717" customHeight="1" spans="1:2">
      <c r="A717" s="36" t="s">
        <v>1193</v>
      </c>
      <c r="B717" s="11">
        <v>2210</v>
      </c>
    </row>
    <row r="718" customHeight="1" spans="1:2">
      <c r="A718" s="36" t="s">
        <v>1194</v>
      </c>
      <c r="B718" s="11">
        <v>139</v>
      </c>
    </row>
    <row r="719" customHeight="1" spans="1:2">
      <c r="A719" s="35" t="s">
        <v>1195</v>
      </c>
      <c r="B719" s="11">
        <f>SUM(B720:B723)</f>
        <v>11168</v>
      </c>
    </row>
    <row r="720" customHeight="1" spans="1:2">
      <c r="A720" s="36" t="s">
        <v>1196</v>
      </c>
      <c r="B720" s="11">
        <v>6266</v>
      </c>
    </row>
    <row r="721" customHeight="1" spans="1:2">
      <c r="A721" s="36" t="s">
        <v>1197</v>
      </c>
      <c r="B721" s="11">
        <v>1108</v>
      </c>
    </row>
    <row r="722" customHeight="1" spans="1:2">
      <c r="A722" s="36" t="s">
        <v>1198</v>
      </c>
      <c r="B722" s="11">
        <v>2999</v>
      </c>
    </row>
    <row r="723" customHeight="1" spans="1:2">
      <c r="A723" s="36" t="s">
        <v>1199</v>
      </c>
      <c r="B723" s="11">
        <v>795</v>
      </c>
    </row>
    <row r="724" customHeight="1" spans="1:2">
      <c r="A724" s="35" t="s">
        <v>1200</v>
      </c>
      <c r="B724" s="11">
        <f>SUM(B725:B727)</f>
        <v>21597</v>
      </c>
    </row>
    <row r="725" customHeight="1" spans="1:2">
      <c r="A725" s="36" t="s">
        <v>1201</v>
      </c>
      <c r="B725" s="11">
        <v>0</v>
      </c>
    </row>
    <row r="726" customHeight="1" spans="1:2">
      <c r="A726" s="36" t="s">
        <v>1202</v>
      </c>
      <c r="B726" s="11">
        <v>21560</v>
      </c>
    </row>
    <row r="727" customHeight="1" spans="1:2">
      <c r="A727" s="36" t="s">
        <v>1203</v>
      </c>
      <c r="B727" s="11">
        <v>37</v>
      </c>
    </row>
    <row r="728" customHeight="1" spans="1:2">
      <c r="A728" s="35" t="s">
        <v>1204</v>
      </c>
      <c r="B728" s="11">
        <f>SUM(B729:B731)</f>
        <v>1348</v>
      </c>
    </row>
    <row r="729" customHeight="1" spans="1:2">
      <c r="A729" s="36" t="s">
        <v>1205</v>
      </c>
      <c r="B729" s="11">
        <v>1107</v>
      </c>
    </row>
    <row r="730" customHeight="1" spans="1:2">
      <c r="A730" s="36" t="s">
        <v>1206</v>
      </c>
      <c r="B730" s="11">
        <v>0</v>
      </c>
    </row>
    <row r="731" customHeight="1" spans="1:2">
      <c r="A731" s="36" t="s">
        <v>1207</v>
      </c>
      <c r="B731" s="11">
        <v>241</v>
      </c>
    </row>
    <row r="732" customHeight="1" spans="1:2">
      <c r="A732" s="35" t="s">
        <v>1208</v>
      </c>
      <c r="B732" s="11">
        <f>SUM(B733:B734)</f>
        <v>5</v>
      </c>
    </row>
    <row r="733" customHeight="1" spans="1:2">
      <c r="A733" s="36" t="s">
        <v>1209</v>
      </c>
      <c r="B733" s="11">
        <v>5</v>
      </c>
    </row>
    <row r="734" customHeight="1" spans="1:2">
      <c r="A734" s="36" t="s">
        <v>1210</v>
      </c>
      <c r="B734" s="11">
        <v>0</v>
      </c>
    </row>
    <row r="735" customHeight="1" spans="1:2">
      <c r="A735" s="35" t="s">
        <v>1211</v>
      </c>
      <c r="B735" s="11">
        <f>SUM(B736:B743)</f>
        <v>2447</v>
      </c>
    </row>
    <row r="736" customHeight="1" spans="1:2">
      <c r="A736" s="36" t="s">
        <v>677</v>
      </c>
      <c r="B736" s="11">
        <v>918</v>
      </c>
    </row>
    <row r="737" customHeight="1" spans="1:2">
      <c r="A737" s="36" t="s">
        <v>678</v>
      </c>
      <c r="B737" s="11">
        <v>0</v>
      </c>
    </row>
    <row r="738" customHeight="1" spans="1:2">
      <c r="A738" s="36" t="s">
        <v>679</v>
      </c>
      <c r="B738" s="11">
        <v>0</v>
      </c>
    </row>
    <row r="739" customHeight="1" spans="1:2">
      <c r="A739" s="36" t="s">
        <v>718</v>
      </c>
      <c r="B739" s="11">
        <v>32</v>
      </c>
    </row>
    <row r="740" customHeight="1" spans="1:2">
      <c r="A740" s="36" t="s">
        <v>1212</v>
      </c>
      <c r="B740" s="11">
        <v>30</v>
      </c>
    </row>
    <row r="741" customHeight="1" spans="1:2">
      <c r="A741" s="36" t="s">
        <v>1213</v>
      </c>
      <c r="B741" s="11">
        <v>17</v>
      </c>
    </row>
    <row r="742" customHeight="1" spans="1:2">
      <c r="A742" s="36" t="s">
        <v>686</v>
      </c>
      <c r="B742" s="11">
        <v>136</v>
      </c>
    </row>
    <row r="743" customHeight="1" spans="1:2">
      <c r="A743" s="36" t="s">
        <v>1214</v>
      </c>
      <c r="B743" s="11">
        <v>1314</v>
      </c>
    </row>
    <row r="744" customHeight="1" spans="1:2">
      <c r="A744" s="35" t="s">
        <v>1215</v>
      </c>
      <c r="B744" s="11">
        <f>B745</f>
        <v>85</v>
      </c>
    </row>
    <row r="745" customHeight="1" spans="1:2">
      <c r="A745" s="36" t="s">
        <v>1216</v>
      </c>
      <c r="B745" s="11">
        <v>85</v>
      </c>
    </row>
    <row r="746" customHeight="1" spans="1:2">
      <c r="A746" s="35" t="s">
        <v>1217</v>
      </c>
      <c r="B746" s="11">
        <f>B747</f>
        <v>3856</v>
      </c>
    </row>
    <row r="747" customHeight="1" spans="1:2">
      <c r="A747" s="36" t="s">
        <v>1218</v>
      </c>
      <c r="B747" s="11">
        <v>3856</v>
      </c>
    </row>
    <row r="748" customHeight="1" spans="1:2">
      <c r="A748" s="35" t="s">
        <v>1219</v>
      </c>
      <c r="B748" s="11">
        <f>SUM(B749,B759,B763,B772,B779,B786,B792,B795,B798,B800,B802,B808,B810,B812,B823)</f>
        <v>12825</v>
      </c>
    </row>
    <row r="749" customHeight="1" spans="1:2">
      <c r="A749" s="35" t="s">
        <v>1220</v>
      </c>
      <c r="B749" s="11">
        <f>SUM(B750:B758)</f>
        <v>1602</v>
      </c>
    </row>
    <row r="750" customHeight="1" spans="1:2">
      <c r="A750" s="36" t="s">
        <v>677</v>
      </c>
      <c r="B750" s="11">
        <v>1307</v>
      </c>
    </row>
    <row r="751" customHeight="1" spans="1:2">
      <c r="A751" s="36" t="s">
        <v>678</v>
      </c>
      <c r="B751" s="11">
        <v>1</v>
      </c>
    </row>
    <row r="752" customHeight="1" spans="1:2">
      <c r="A752" s="36" t="s">
        <v>679</v>
      </c>
      <c r="B752" s="11">
        <v>0</v>
      </c>
    </row>
    <row r="753" customHeight="1" spans="1:2">
      <c r="A753" s="36" t="s">
        <v>1221</v>
      </c>
      <c r="B753" s="11">
        <v>0</v>
      </c>
    </row>
    <row r="754" customHeight="1" spans="1:2">
      <c r="A754" s="36" t="s">
        <v>1222</v>
      </c>
      <c r="B754" s="11">
        <v>124</v>
      </c>
    </row>
    <row r="755" customHeight="1" spans="1:2">
      <c r="A755" s="36" t="s">
        <v>1223</v>
      </c>
      <c r="B755" s="11">
        <v>0</v>
      </c>
    </row>
    <row r="756" customHeight="1" spans="1:2">
      <c r="A756" s="36" t="s">
        <v>1224</v>
      </c>
      <c r="B756" s="11">
        <v>0</v>
      </c>
    </row>
    <row r="757" customHeight="1" spans="1:2">
      <c r="A757" s="36" t="s">
        <v>1225</v>
      </c>
      <c r="B757" s="11">
        <v>0</v>
      </c>
    </row>
    <row r="758" customHeight="1" spans="1:2">
      <c r="A758" s="36" t="s">
        <v>1226</v>
      </c>
      <c r="B758" s="11">
        <v>170</v>
      </c>
    </row>
    <row r="759" customHeight="1" spans="1:2">
      <c r="A759" s="35" t="s">
        <v>1227</v>
      </c>
      <c r="B759" s="11">
        <f>SUM(B760:B762)</f>
        <v>710</v>
      </c>
    </row>
    <row r="760" customHeight="1" spans="1:2">
      <c r="A760" s="36" t="s">
        <v>1228</v>
      </c>
      <c r="B760" s="11">
        <v>0</v>
      </c>
    </row>
    <row r="761" customHeight="1" spans="1:2">
      <c r="A761" s="36" t="s">
        <v>1229</v>
      </c>
      <c r="B761" s="11">
        <v>621</v>
      </c>
    </row>
    <row r="762" customHeight="1" spans="1:2">
      <c r="A762" s="36" t="s">
        <v>1230</v>
      </c>
      <c r="B762" s="11">
        <v>89</v>
      </c>
    </row>
    <row r="763" customHeight="1" spans="1:2">
      <c r="A763" s="35" t="s">
        <v>1231</v>
      </c>
      <c r="B763" s="11">
        <f>SUM(B764:B771)</f>
        <v>4810</v>
      </c>
    </row>
    <row r="764" customHeight="1" spans="1:2">
      <c r="A764" s="36" t="s">
        <v>1232</v>
      </c>
      <c r="B764" s="11">
        <v>0</v>
      </c>
    </row>
    <row r="765" customHeight="1" spans="1:2">
      <c r="A765" s="36" t="s">
        <v>1233</v>
      </c>
      <c r="B765" s="11">
        <v>1439</v>
      </c>
    </row>
    <row r="766" customHeight="1" spans="1:2">
      <c r="A766" s="36" t="s">
        <v>1234</v>
      </c>
      <c r="B766" s="11">
        <v>0</v>
      </c>
    </row>
    <row r="767" customHeight="1" spans="1:2">
      <c r="A767" s="36" t="s">
        <v>1235</v>
      </c>
      <c r="B767" s="11">
        <v>2751</v>
      </c>
    </row>
    <row r="768" customHeight="1" spans="1:2">
      <c r="A768" s="36" t="s">
        <v>1236</v>
      </c>
      <c r="B768" s="11">
        <v>0</v>
      </c>
    </row>
    <row r="769" customHeight="1" spans="1:2">
      <c r="A769" s="36" t="s">
        <v>1237</v>
      </c>
      <c r="B769" s="11">
        <v>0</v>
      </c>
    </row>
    <row r="770" customHeight="1" spans="1:2">
      <c r="A770" s="36" t="s">
        <v>1238</v>
      </c>
      <c r="B770" s="11">
        <v>0</v>
      </c>
    </row>
    <row r="771" customHeight="1" spans="1:2">
      <c r="A771" s="36" t="s">
        <v>1239</v>
      </c>
      <c r="B771" s="11">
        <v>620</v>
      </c>
    </row>
    <row r="772" customHeight="1" spans="1:2">
      <c r="A772" s="35" t="s">
        <v>1240</v>
      </c>
      <c r="B772" s="11">
        <f>SUM(B773:B778)</f>
        <v>3262</v>
      </c>
    </row>
    <row r="773" customHeight="1" spans="1:2">
      <c r="A773" s="36" t="s">
        <v>1241</v>
      </c>
      <c r="B773" s="11">
        <v>1486</v>
      </c>
    </row>
    <row r="774" customHeight="1" spans="1:2">
      <c r="A774" s="36" t="s">
        <v>1242</v>
      </c>
      <c r="B774" s="11">
        <v>1013</v>
      </c>
    </row>
    <row r="775" customHeight="1" spans="1:2">
      <c r="A775" s="36" t="s">
        <v>1243</v>
      </c>
      <c r="B775" s="11">
        <v>0</v>
      </c>
    </row>
    <row r="776" customHeight="1" spans="1:2">
      <c r="A776" s="36" t="s">
        <v>1244</v>
      </c>
      <c r="B776" s="11">
        <v>384</v>
      </c>
    </row>
    <row r="777" customHeight="1" spans="1:2">
      <c r="A777" s="36" t="s">
        <v>1245</v>
      </c>
      <c r="B777" s="11">
        <v>32</v>
      </c>
    </row>
    <row r="778" customHeight="1" spans="1:2">
      <c r="A778" s="36" t="s">
        <v>1246</v>
      </c>
      <c r="B778" s="11">
        <v>347</v>
      </c>
    </row>
    <row r="779" customHeight="1" spans="1:2">
      <c r="A779" s="35" t="s">
        <v>1247</v>
      </c>
      <c r="B779" s="11">
        <f>SUM(B780:B785)</f>
        <v>0</v>
      </c>
    </row>
    <row r="780" customHeight="1" spans="1:2">
      <c r="A780" s="36" t="s">
        <v>1248</v>
      </c>
      <c r="B780" s="11">
        <v>0</v>
      </c>
    </row>
    <row r="781" customHeight="1" spans="1:2">
      <c r="A781" s="36" t="s">
        <v>1249</v>
      </c>
      <c r="B781" s="11">
        <v>0</v>
      </c>
    </row>
    <row r="782" customHeight="1" spans="1:2">
      <c r="A782" s="36" t="s">
        <v>1250</v>
      </c>
      <c r="B782" s="11">
        <v>0</v>
      </c>
    </row>
    <row r="783" customHeight="1" spans="1:2">
      <c r="A783" s="36" t="s">
        <v>1251</v>
      </c>
      <c r="B783" s="11">
        <v>0</v>
      </c>
    </row>
    <row r="784" customHeight="1" spans="1:2">
      <c r="A784" s="36" t="s">
        <v>1252</v>
      </c>
      <c r="B784" s="11">
        <v>0</v>
      </c>
    </row>
    <row r="785" customHeight="1" spans="1:2">
      <c r="A785" s="36" t="s">
        <v>1253</v>
      </c>
      <c r="B785" s="11">
        <v>0</v>
      </c>
    </row>
    <row r="786" customHeight="1" spans="1:2">
      <c r="A786" s="35" t="s">
        <v>1254</v>
      </c>
      <c r="B786" s="11">
        <f>SUM(B787:B791)</f>
        <v>1382</v>
      </c>
    </row>
    <row r="787" customHeight="1" spans="1:2">
      <c r="A787" s="36" t="s">
        <v>1255</v>
      </c>
      <c r="B787" s="11">
        <v>40</v>
      </c>
    </row>
    <row r="788" customHeight="1" spans="1:2">
      <c r="A788" s="36" t="s">
        <v>1256</v>
      </c>
      <c r="B788" s="11">
        <v>0</v>
      </c>
    </row>
    <row r="789" customHeight="1" spans="1:2">
      <c r="A789" s="36" t="s">
        <v>1257</v>
      </c>
      <c r="B789" s="11">
        <v>0</v>
      </c>
    </row>
    <row r="790" customHeight="1" spans="1:2">
      <c r="A790" s="36" t="s">
        <v>1258</v>
      </c>
      <c r="B790" s="11">
        <v>1030</v>
      </c>
    </row>
    <row r="791" customHeight="1" spans="1:2">
      <c r="A791" s="36" t="s">
        <v>1259</v>
      </c>
      <c r="B791" s="11">
        <v>312</v>
      </c>
    </row>
    <row r="792" customHeight="1" spans="1:2">
      <c r="A792" s="35" t="s">
        <v>1260</v>
      </c>
      <c r="B792" s="11">
        <f>SUM(B793:B794)</f>
        <v>0</v>
      </c>
    </row>
    <row r="793" customHeight="1" spans="1:2">
      <c r="A793" s="36" t="s">
        <v>1261</v>
      </c>
      <c r="B793" s="11">
        <v>0</v>
      </c>
    </row>
    <row r="794" customHeight="1" spans="1:2">
      <c r="A794" s="36" t="s">
        <v>1262</v>
      </c>
      <c r="B794" s="11">
        <v>0</v>
      </c>
    </row>
    <row r="795" customHeight="1" spans="1:2">
      <c r="A795" s="35" t="s">
        <v>1263</v>
      </c>
      <c r="B795" s="11">
        <f>SUM(B796:B797)</f>
        <v>0</v>
      </c>
    </row>
    <row r="796" customHeight="1" spans="1:2">
      <c r="A796" s="36" t="s">
        <v>1264</v>
      </c>
      <c r="B796" s="11">
        <v>0</v>
      </c>
    </row>
    <row r="797" customHeight="1" spans="1:2">
      <c r="A797" s="36" t="s">
        <v>1265</v>
      </c>
      <c r="B797" s="11">
        <v>0</v>
      </c>
    </row>
    <row r="798" customHeight="1" spans="1:2">
      <c r="A798" s="35" t="s">
        <v>1266</v>
      </c>
      <c r="B798" s="11">
        <f>B799</f>
        <v>0</v>
      </c>
    </row>
    <row r="799" customHeight="1" spans="1:2">
      <c r="A799" s="36" t="s">
        <v>1267</v>
      </c>
      <c r="B799" s="11">
        <v>0</v>
      </c>
    </row>
    <row r="800" customHeight="1" spans="1:2">
      <c r="A800" s="35" t="s">
        <v>1268</v>
      </c>
      <c r="B800" s="11">
        <f>B801</f>
        <v>456</v>
      </c>
    </row>
    <row r="801" customHeight="1" spans="1:2">
      <c r="A801" s="36" t="s">
        <v>1269</v>
      </c>
      <c r="B801" s="11">
        <v>456</v>
      </c>
    </row>
    <row r="802" customHeight="1" spans="1:2">
      <c r="A802" s="35" t="s">
        <v>1270</v>
      </c>
      <c r="B802" s="11">
        <f>SUM(B803:B807)</f>
        <v>33</v>
      </c>
    </row>
    <row r="803" customHeight="1" spans="1:2">
      <c r="A803" s="36" t="s">
        <v>1271</v>
      </c>
      <c r="B803" s="11">
        <v>0</v>
      </c>
    </row>
    <row r="804" customHeight="1" spans="1:2">
      <c r="A804" s="36" t="s">
        <v>1272</v>
      </c>
      <c r="B804" s="11">
        <v>10</v>
      </c>
    </row>
    <row r="805" customHeight="1" spans="1:2">
      <c r="A805" s="36" t="s">
        <v>1273</v>
      </c>
      <c r="B805" s="11">
        <v>23</v>
      </c>
    </row>
    <row r="806" customHeight="1" spans="1:2">
      <c r="A806" s="36" t="s">
        <v>1274</v>
      </c>
      <c r="B806" s="11">
        <v>0</v>
      </c>
    </row>
    <row r="807" customHeight="1" spans="1:2">
      <c r="A807" s="36" t="s">
        <v>1275</v>
      </c>
      <c r="B807" s="11">
        <v>0</v>
      </c>
    </row>
    <row r="808" customHeight="1" spans="1:2">
      <c r="A808" s="35" t="s">
        <v>1276</v>
      </c>
      <c r="B808" s="11">
        <f>B809</f>
        <v>0</v>
      </c>
    </row>
    <row r="809" customHeight="1" spans="1:2">
      <c r="A809" s="36" t="s">
        <v>1277</v>
      </c>
      <c r="B809" s="11">
        <v>0</v>
      </c>
    </row>
    <row r="810" customHeight="1" spans="1:2">
      <c r="A810" s="35" t="s">
        <v>1278</v>
      </c>
      <c r="B810" s="11">
        <f>B811</f>
        <v>0</v>
      </c>
    </row>
    <row r="811" customHeight="1" spans="1:2">
      <c r="A811" s="36" t="s">
        <v>1279</v>
      </c>
      <c r="B811" s="11">
        <v>0</v>
      </c>
    </row>
    <row r="812" customHeight="1" spans="1:2">
      <c r="A812" s="35" t="s">
        <v>1280</v>
      </c>
      <c r="B812" s="11">
        <f>SUM(B813:B822)</f>
        <v>379</v>
      </c>
    </row>
    <row r="813" customHeight="1" spans="1:2">
      <c r="A813" s="36" t="s">
        <v>677</v>
      </c>
      <c r="B813" s="11">
        <v>0</v>
      </c>
    </row>
    <row r="814" customHeight="1" spans="1:2">
      <c r="A814" s="36" t="s">
        <v>678</v>
      </c>
      <c r="B814" s="11">
        <v>0</v>
      </c>
    </row>
    <row r="815" customHeight="1" spans="1:2">
      <c r="A815" s="36" t="s">
        <v>679</v>
      </c>
      <c r="B815" s="11">
        <v>0</v>
      </c>
    </row>
    <row r="816" customHeight="1" spans="1:2">
      <c r="A816" s="36" t="s">
        <v>1281</v>
      </c>
      <c r="B816" s="11">
        <v>0</v>
      </c>
    </row>
    <row r="817" customHeight="1" spans="1:2">
      <c r="A817" s="36" t="s">
        <v>1282</v>
      </c>
      <c r="B817" s="11">
        <v>379</v>
      </c>
    </row>
    <row r="818" customHeight="1" spans="1:2">
      <c r="A818" s="36" t="s">
        <v>1283</v>
      </c>
      <c r="B818" s="11">
        <v>0</v>
      </c>
    </row>
    <row r="819" customHeight="1" spans="1:2">
      <c r="A819" s="36" t="s">
        <v>718</v>
      </c>
      <c r="B819" s="11">
        <v>0</v>
      </c>
    </row>
    <row r="820" customHeight="1" spans="1:2">
      <c r="A820" s="36" t="s">
        <v>1284</v>
      </c>
      <c r="B820" s="11">
        <v>0</v>
      </c>
    </row>
    <row r="821" customHeight="1" spans="1:2">
      <c r="A821" s="36" t="s">
        <v>686</v>
      </c>
      <c r="B821" s="11">
        <v>0</v>
      </c>
    </row>
    <row r="822" customHeight="1" spans="1:2">
      <c r="A822" s="36" t="s">
        <v>1285</v>
      </c>
      <c r="B822" s="11">
        <v>0</v>
      </c>
    </row>
    <row r="823" customHeight="1" spans="1:2">
      <c r="A823" s="35" t="s">
        <v>1286</v>
      </c>
      <c r="B823" s="11">
        <f>B824</f>
        <v>191</v>
      </c>
    </row>
    <row r="824" customHeight="1" spans="1:2">
      <c r="A824" s="36" t="s">
        <v>1287</v>
      </c>
      <c r="B824" s="11">
        <v>191</v>
      </c>
    </row>
    <row r="825" customHeight="1" spans="1:2">
      <c r="A825" s="35" t="s">
        <v>1288</v>
      </c>
      <c r="B825" s="11">
        <f>SUM(B826,B837,B839,B842,B844,B846)</f>
        <v>143598</v>
      </c>
    </row>
    <row r="826" customHeight="1" spans="1:2">
      <c r="A826" s="35" t="s">
        <v>1289</v>
      </c>
      <c r="B826" s="11">
        <f>SUM(B827:B836)</f>
        <v>24309</v>
      </c>
    </row>
    <row r="827" customHeight="1" spans="1:2">
      <c r="A827" s="36" t="s">
        <v>677</v>
      </c>
      <c r="B827" s="11">
        <v>17727</v>
      </c>
    </row>
    <row r="828" customHeight="1" spans="1:2">
      <c r="A828" s="36" t="s">
        <v>678</v>
      </c>
      <c r="B828" s="11">
        <v>13</v>
      </c>
    </row>
    <row r="829" customHeight="1" spans="1:2">
      <c r="A829" s="36" t="s">
        <v>679</v>
      </c>
      <c r="B829" s="11">
        <v>0</v>
      </c>
    </row>
    <row r="830" customHeight="1" spans="1:2">
      <c r="A830" s="36" t="s">
        <v>1290</v>
      </c>
      <c r="B830" s="11">
        <v>1598</v>
      </c>
    </row>
    <row r="831" customHeight="1" spans="1:2">
      <c r="A831" s="36" t="s">
        <v>1291</v>
      </c>
      <c r="B831" s="11">
        <v>0</v>
      </c>
    </row>
    <row r="832" customHeight="1" spans="1:2">
      <c r="A832" s="36" t="s">
        <v>1292</v>
      </c>
      <c r="B832" s="11">
        <v>364</v>
      </c>
    </row>
    <row r="833" customHeight="1" spans="1:2">
      <c r="A833" s="36" t="s">
        <v>1293</v>
      </c>
      <c r="B833" s="11">
        <v>0</v>
      </c>
    </row>
    <row r="834" customHeight="1" spans="1:2">
      <c r="A834" s="36" t="s">
        <v>1294</v>
      </c>
      <c r="B834" s="11">
        <v>0</v>
      </c>
    </row>
    <row r="835" customHeight="1" spans="1:2">
      <c r="A835" s="36" t="s">
        <v>1295</v>
      </c>
      <c r="B835" s="11">
        <v>0</v>
      </c>
    </row>
    <row r="836" customHeight="1" spans="1:2">
      <c r="A836" s="36" t="s">
        <v>1296</v>
      </c>
      <c r="B836" s="11">
        <v>4607</v>
      </c>
    </row>
    <row r="837" customHeight="1" spans="1:2">
      <c r="A837" s="35" t="s">
        <v>1297</v>
      </c>
      <c r="B837" s="11">
        <f>B838</f>
        <v>250</v>
      </c>
    </row>
    <row r="838" customHeight="1" spans="1:2">
      <c r="A838" s="36" t="s">
        <v>1298</v>
      </c>
      <c r="B838" s="11">
        <v>250</v>
      </c>
    </row>
    <row r="839" customHeight="1" spans="1:2">
      <c r="A839" s="35" t="s">
        <v>1299</v>
      </c>
      <c r="B839" s="11">
        <f>SUM(B840:B841)</f>
        <v>76922</v>
      </c>
    </row>
    <row r="840" customHeight="1" spans="1:2">
      <c r="A840" s="36" t="s">
        <v>1300</v>
      </c>
      <c r="B840" s="11">
        <v>20024</v>
      </c>
    </row>
    <row r="841" customHeight="1" spans="1:2">
      <c r="A841" s="36" t="s">
        <v>1301</v>
      </c>
      <c r="B841" s="11">
        <v>56898</v>
      </c>
    </row>
    <row r="842" customHeight="1" spans="1:2">
      <c r="A842" s="35" t="s">
        <v>1302</v>
      </c>
      <c r="B842" s="11">
        <f>B843</f>
        <v>27666</v>
      </c>
    </row>
    <row r="843" customHeight="1" spans="1:2">
      <c r="A843" s="36" t="s">
        <v>1303</v>
      </c>
      <c r="B843" s="11">
        <v>27666</v>
      </c>
    </row>
    <row r="844" customHeight="1" spans="1:2">
      <c r="A844" s="35" t="s">
        <v>1304</v>
      </c>
      <c r="B844" s="11">
        <f>B845</f>
        <v>163</v>
      </c>
    </row>
    <row r="845" customHeight="1" spans="1:2">
      <c r="A845" s="36" t="s">
        <v>1305</v>
      </c>
      <c r="B845" s="11">
        <v>163</v>
      </c>
    </row>
    <row r="846" customHeight="1" spans="1:2">
      <c r="A846" s="35" t="s">
        <v>1306</v>
      </c>
      <c r="B846" s="11">
        <f>B847</f>
        <v>14288</v>
      </c>
    </row>
    <row r="847" customHeight="1" spans="1:2">
      <c r="A847" s="36" t="s">
        <v>1307</v>
      </c>
      <c r="B847" s="11">
        <v>14288</v>
      </c>
    </row>
    <row r="848" customHeight="1" spans="1:2">
      <c r="A848" s="35" t="s">
        <v>1308</v>
      </c>
      <c r="B848" s="11">
        <f>SUM(B849,B875,B897,B925,B936,B943,B949,B952)</f>
        <v>234408</v>
      </c>
    </row>
    <row r="849" customHeight="1" spans="1:2">
      <c r="A849" s="35" t="s">
        <v>1309</v>
      </c>
      <c r="B849" s="11">
        <f>SUM(B850:B874)</f>
        <v>64187</v>
      </c>
    </row>
    <row r="850" customHeight="1" spans="1:2">
      <c r="A850" s="36" t="s">
        <v>677</v>
      </c>
      <c r="B850" s="11">
        <v>5119</v>
      </c>
    </row>
    <row r="851" customHeight="1" spans="1:2">
      <c r="A851" s="36" t="s">
        <v>678</v>
      </c>
      <c r="B851" s="11">
        <v>0</v>
      </c>
    </row>
    <row r="852" customHeight="1" spans="1:2">
      <c r="A852" s="36" t="s">
        <v>679</v>
      </c>
      <c r="B852" s="11">
        <v>264</v>
      </c>
    </row>
    <row r="853" customHeight="1" spans="1:2">
      <c r="A853" s="36" t="s">
        <v>686</v>
      </c>
      <c r="B853" s="11">
        <v>7160</v>
      </c>
    </row>
    <row r="854" customHeight="1" spans="1:2">
      <c r="A854" s="36" t="s">
        <v>1310</v>
      </c>
      <c r="B854" s="11">
        <v>0</v>
      </c>
    </row>
    <row r="855" customHeight="1" spans="1:2">
      <c r="A855" s="36" t="s">
        <v>1311</v>
      </c>
      <c r="B855" s="11">
        <v>93</v>
      </c>
    </row>
    <row r="856" customHeight="1" spans="1:2">
      <c r="A856" s="36" t="s">
        <v>1312</v>
      </c>
      <c r="B856" s="11">
        <v>2062</v>
      </c>
    </row>
    <row r="857" customHeight="1" spans="1:2">
      <c r="A857" s="36" t="s">
        <v>1313</v>
      </c>
      <c r="B857" s="11">
        <v>29</v>
      </c>
    </row>
    <row r="858" customHeight="1" spans="1:2">
      <c r="A858" s="36" t="s">
        <v>1314</v>
      </c>
      <c r="B858" s="11">
        <v>1126</v>
      </c>
    </row>
    <row r="859" customHeight="1" spans="1:2">
      <c r="A859" s="36" t="s">
        <v>1315</v>
      </c>
      <c r="B859" s="11">
        <v>0</v>
      </c>
    </row>
    <row r="860" customHeight="1" spans="1:2">
      <c r="A860" s="36" t="s">
        <v>1316</v>
      </c>
      <c r="B860" s="11">
        <v>2</v>
      </c>
    </row>
    <row r="861" customHeight="1" spans="1:2">
      <c r="A861" s="36" t="s">
        <v>1317</v>
      </c>
      <c r="B861" s="11">
        <v>0</v>
      </c>
    </row>
    <row r="862" customHeight="1" spans="1:2">
      <c r="A862" s="36" t="s">
        <v>1318</v>
      </c>
      <c r="B862" s="11">
        <v>693</v>
      </c>
    </row>
    <row r="863" customHeight="1" spans="1:2">
      <c r="A863" s="36" t="s">
        <v>1319</v>
      </c>
      <c r="B863" s="11">
        <v>0</v>
      </c>
    </row>
    <row r="864" customHeight="1" spans="1:2">
      <c r="A864" s="36" t="s">
        <v>1320</v>
      </c>
      <c r="B864" s="11">
        <v>0</v>
      </c>
    </row>
    <row r="865" customHeight="1" spans="1:2">
      <c r="A865" s="36" t="s">
        <v>1321</v>
      </c>
      <c r="B865" s="11">
        <v>5271</v>
      </c>
    </row>
    <row r="866" customHeight="1" spans="1:2">
      <c r="A866" s="36" t="s">
        <v>1322</v>
      </c>
      <c r="B866" s="11">
        <v>59</v>
      </c>
    </row>
    <row r="867" customHeight="1" spans="1:2">
      <c r="A867" s="36" t="s">
        <v>1323</v>
      </c>
      <c r="B867" s="11">
        <v>3007</v>
      </c>
    </row>
    <row r="868" customHeight="1" spans="1:2">
      <c r="A868" s="36" t="s">
        <v>1324</v>
      </c>
      <c r="B868" s="11">
        <v>5</v>
      </c>
    </row>
    <row r="869" customHeight="1" spans="1:2">
      <c r="A869" s="36" t="s">
        <v>1325</v>
      </c>
      <c r="B869" s="11">
        <v>17491</v>
      </c>
    </row>
    <row r="870" customHeight="1" spans="1:2">
      <c r="A870" s="36" t="s">
        <v>1326</v>
      </c>
      <c r="B870" s="11">
        <v>53</v>
      </c>
    </row>
    <row r="871" customHeight="1" spans="1:2">
      <c r="A871" s="36" t="s">
        <v>1327</v>
      </c>
      <c r="B871" s="11">
        <v>150</v>
      </c>
    </row>
    <row r="872" customHeight="1" spans="1:2">
      <c r="A872" s="36" t="s">
        <v>1328</v>
      </c>
      <c r="B872" s="11">
        <v>53</v>
      </c>
    </row>
    <row r="873" customHeight="1" spans="1:2">
      <c r="A873" s="36" t="s">
        <v>1329</v>
      </c>
      <c r="B873" s="11">
        <v>5439</v>
      </c>
    </row>
    <row r="874" customHeight="1" spans="1:2">
      <c r="A874" s="36" t="s">
        <v>1330</v>
      </c>
      <c r="B874" s="11">
        <v>16111</v>
      </c>
    </row>
    <row r="875" customHeight="1" spans="1:2">
      <c r="A875" s="35" t="s">
        <v>1331</v>
      </c>
      <c r="B875" s="11">
        <f>SUM(B876:B896)</f>
        <v>14154</v>
      </c>
    </row>
    <row r="876" customHeight="1" spans="1:2">
      <c r="A876" s="36" t="s">
        <v>677</v>
      </c>
      <c r="B876" s="11">
        <v>6217</v>
      </c>
    </row>
    <row r="877" customHeight="1" spans="1:2">
      <c r="A877" s="36" t="s">
        <v>678</v>
      </c>
      <c r="B877" s="11">
        <v>37</v>
      </c>
    </row>
    <row r="878" customHeight="1" spans="1:2">
      <c r="A878" s="36" t="s">
        <v>679</v>
      </c>
      <c r="B878" s="11">
        <v>0</v>
      </c>
    </row>
    <row r="879" customHeight="1" spans="1:2">
      <c r="A879" s="36" t="s">
        <v>1332</v>
      </c>
      <c r="B879" s="11">
        <v>3118</v>
      </c>
    </row>
    <row r="880" customHeight="1" spans="1:2">
      <c r="A880" s="36" t="s">
        <v>1333</v>
      </c>
      <c r="B880" s="11">
        <v>40</v>
      </c>
    </row>
    <row r="881" customHeight="1" spans="1:2">
      <c r="A881" s="36" t="s">
        <v>1334</v>
      </c>
      <c r="B881" s="11">
        <v>73</v>
      </c>
    </row>
    <row r="882" customHeight="1" spans="1:2">
      <c r="A882" s="36" t="s">
        <v>1335</v>
      </c>
      <c r="B882" s="11">
        <v>72</v>
      </c>
    </row>
    <row r="883" customHeight="1" spans="1:2">
      <c r="A883" s="36" t="s">
        <v>1336</v>
      </c>
      <c r="B883" s="11">
        <v>2119</v>
      </c>
    </row>
    <row r="884" customHeight="1" spans="1:2">
      <c r="A884" s="36" t="s">
        <v>1337</v>
      </c>
      <c r="B884" s="11">
        <v>264</v>
      </c>
    </row>
    <row r="885" customHeight="1" spans="1:2">
      <c r="A885" s="36" t="s">
        <v>1338</v>
      </c>
      <c r="B885" s="11">
        <v>149</v>
      </c>
    </row>
    <row r="886" customHeight="1" spans="1:2">
      <c r="A886" s="36" t="s">
        <v>1339</v>
      </c>
      <c r="B886" s="11">
        <v>0</v>
      </c>
    </row>
    <row r="887" customHeight="1" spans="1:2">
      <c r="A887" s="36" t="s">
        <v>1340</v>
      </c>
      <c r="B887" s="11">
        <v>64</v>
      </c>
    </row>
    <row r="888" customHeight="1" spans="1:2">
      <c r="A888" s="36" t="s">
        <v>1341</v>
      </c>
      <c r="B888" s="11">
        <v>0</v>
      </c>
    </row>
    <row r="889" customHeight="1" spans="1:2">
      <c r="A889" s="36" t="s">
        <v>1342</v>
      </c>
      <c r="B889" s="11">
        <v>0</v>
      </c>
    </row>
    <row r="890" customHeight="1" spans="1:2">
      <c r="A890" s="36" t="s">
        <v>1343</v>
      </c>
      <c r="B890" s="11">
        <v>0</v>
      </c>
    </row>
    <row r="891" customHeight="1" spans="1:2">
      <c r="A891" s="36" t="s">
        <v>1344</v>
      </c>
      <c r="B891" s="11">
        <v>0</v>
      </c>
    </row>
    <row r="892" customHeight="1" spans="1:2">
      <c r="A892" s="36" t="s">
        <v>1345</v>
      </c>
      <c r="B892" s="11">
        <v>0</v>
      </c>
    </row>
    <row r="893" ht="17.25" customHeight="1" spans="1:2">
      <c r="A893" s="36" t="s">
        <v>1346</v>
      </c>
      <c r="B893" s="11">
        <v>267</v>
      </c>
    </row>
    <row r="894" customHeight="1" spans="1:2">
      <c r="A894" s="36" t="s">
        <v>1347</v>
      </c>
      <c r="B894" s="11">
        <v>38</v>
      </c>
    </row>
    <row r="895" customHeight="1" spans="1:2">
      <c r="A895" s="36" t="s">
        <v>1316</v>
      </c>
      <c r="B895" s="11">
        <v>24</v>
      </c>
    </row>
    <row r="896" customHeight="1" spans="1:2">
      <c r="A896" s="36" t="s">
        <v>1348</v>
      </c>
      <c r="B896" s="11">
        <v>1672</v>
      </c>
    </row>
    <row r="897" customHeight="1" spans="1:2">
      <c r="A897" s="35" t="s">
        <v>1349</v>
      </c>
      <c r="B897" s="11">
        <f>SUM(B898:B924)</f>
        <v>36904</v>
      </c>
    </row>
    <row r="898" customHeight="1" spans="1:2">
      <c r="A898" s="36" t="s">
        <v>677</v>
      </c>
      <c r="B898" s="11">
        <v>2549</v>
      </c>
    </row>
    <row r="899" customHeight="1" spans="1:2">
      <c r="A899" s="36" t="s">
        <v>678</v>
      </c>
      <c r="B899" s="11">
        <v>16</v>
      </c>
    </row>
    <row r="900" customHeight="1" spans="1:2">
      <c r="A900" s="36" t="s">
        <v>679</v>
      </c>
      <c r="B900" s="11">
        <v>10</v>
      </c>
    </row>
    <row r="901" customHeight="1" spans="1:2">
      <c r="A901" s="36" t="s">
        <v>1350</v>
      </c>
      <c r="B901" s="11">
        <v>23</v>
      </c>
    </row>
    <row r="902" customHeight="1" spans="1:2">
      <c r="A902" s="36" t="s">
        <v>1351</v>
      </c>
      <c r="B902" s="11">
        <v>15058</v>
      </c>
    </row>
    <row r="903" customHeight="1" spans="1:2">
      <c r="A903" s="36" t="s">
        <v>1352</v>
      </c>
      <c r="B903" s="11">
        <v>4443</v>
      </c>
    </row>
    <row r="904" customHeight="1" spans="1:2">
      <c r="A904" s="36" t="s">
        <v>1353</v>
      </c>
      <c r="B904" s="11">
        <v>0</v>
      </c>
    </row>
    <row r="905" customHeight="1" spans="1:2">
      <c r="A905" s="36" t="s">
        <v>1354</v>
      </c>
      <c r="B905" s="11">
        <v>1752</v>
      </c>
    </row>
    <row r="906" customHeight="1" spans="1:2">
      <c r="A906" s="36" t="s">
        <v>1355</v>
      </c>
      <c r="B906" s="11">
        <v>0</v>
      </c>
    </row>
    <row r="907" customHeight="1" spans="1:2">
      <c r="A907" s="36" t="s">
        <v>1356</v>
      </c>
      <c r="B907" s="11">
        <v>1079</v>
      </c>
    </row>
    <row r="908" customHeight="1" spans="1:2">
      <c r="A908" s="36" t="s">
        <v>1357</v>
      </c>
      <c r="B908" s="11">
        <v>581</v>
      </c>
    </row>
    <row r="909" customHeight="1" spans="1:2">
      <c r="A909" s="36" t="s">
        <v>1358</v>
      </c>
      <c r="B909" s="11">
        <v>76</v>
      </c>
    </row>
    <row r="910" customHeight="1" spans="1:2">
      <c r="A910" s="36" t="s">
        <v>1359</v>
      </c>
      <c r="B910" s="11">
        <v>0</v>
      </c>
    </row>
    <row r="911" customHeight="1" spans="1:2">
      <c r="A911" s="36" t="s">
        <v>1360</v>
      </c>
      <c r="B911" s="11">
        <v>3077</v>
      </c>
    </row>
    <row r="912" customHeight="1" spans="1:2">
      <c r="A912" s="36" t="s">
        <v>1361</v>
      </c>
      <c r="B912" s="11">
        <v>629</v>
      </c>
    </row>
    <row r="913" customHeight="1" spans="1:2">
      <c r="A913" s="36" t="s">
        <v>1362</v>
      </c>
      <c r="B913" s="11">
        <v>492</v>
      </c>
    </row>
    <row r="914" customHeight="1" spans="1:2">
      <c r="A914" s="36" t="s">
        <v>1363</v>
      </c>
      <c r="B914" s="11">
        <v>0</v>
      </c>
    </row>
    <row r="915" customHeight="1" spans="1:2">
      <c r="A915" s="36" t="s">
        <v>1364</v>
      </c>
      <c r="B915" s="11">
        <v>0</v>
      </c>
    </row>
    <row r="916" customHeight="1" spans="1:2">
      <c r="A916" s="36" t="s">
        <v>1365</v>
      </c>
      <c r="B916" s="11">
        <v>1308</v>
      </c>
    </row>
    <row r="917" customHeight="1" spans="1:2">
      <c r="A917" s="36" t="s">
        <v>1366</v>
      </c>
      <c r="B917" s="11">
        <v>0</v>
      </c>
    </row>
    <row r="918" customHeight="1" spans="1:2">
      <c r="A918" s="36" t="s">
        <v>1367</v>
      </c>
      <c r="B918" s="11">
        <v>13</v>
      </c>
    </row>
    <row r="919" customHeight="1" spans="1:2">
      <c r="A919" s="36" t="s">
        <v>1343</v>
      </c>
      <c r="B919" s="11">
        <v>300</v>
      </c>
    </row>
    <row r="920" customHeight="1" spans="1:2">
      <c r="A920" s="36" t="s">
        <v>1368</v>
      </c>
      <c r="B920" s="11">
        <v>0</v>
      </c>
    </row>
    <row r="921" customHeight="1" spans="1:2">
      <c r="A921" s="36" t="s">
        <v>1369</v>
      </c>
      <c r="B921" s="11">
        <v>2304</v>
      </c>
    </row>
    <row r="922" customHeight="1" spans="1:2">
      <c r="A922" s="36" t="s">
        <v>1370</v>
      </c>
      <c r="B922" s="11">
        <v>0</v>
      </c>
    </row>
    <row r="923" customHeight="1" spans="1:2">
      <c r="A923" s="36" t="s">
        <v>1371</v>
      </c>
      <c r="B923" s="11">
        <v>0</v>
      </c>
    </row>
    <row r="924" customHeight="1" spans="1:2">
      <c r="A924" s="36" t="s">
        <v>1372</v>
      </c>
      <c r="B924" s="11">
        <v>3194</v>
      </c>
    </row>
    <row r="925" customHeight="1" spans="1:2">
      <c r="A925" s="35" t="s">
        <v>1373</v>
      </c>
      <c r="B925" s="11">
        <f>SUM(B926:B935)</f>
        <v>96733</v>
      </c>
    </row>
    <row r="926" customHeight="1" spans="1:2">
      <c r="A926" s="36" t="s">
        <v>677</v>
      </c>
      <c r="B926" s="11">
        <v>1466</v>
      </c>
    </row>
    <row r="927" customHeight="1" spans="1:2">
      <c r="A927" s="36" t="s">
        <v>678</v>
      </c>
      <c r="B927" s="11">
        <v>0</v>
      </c>
    </row>
    <row r="928" customHeight="1" spans="1:2">
      <c r="A928" s="36" t="s">
        <v>679</v>
      </c>
      <c r="B928" s="11">
        <v>0</v>
      </c>
    </row>
    <row r="929" customHeight="1" spans="1:2">
      <c r="A929" s="36" t="s">
        <v>1374</v>
      </c>
      <c r="B929" s="11">
        <v>39242</v>
      </c>
    </row>
    <row r="930" customHeight="1" spans="1:2">
      <c r="A930" s="36" t="s">
        <v>1375</v>
      </c>
      <c r="B930" s="11">
        <v>52411</v>
      </c>
    </row>
    <row r="931" customHeight="1" spans="1:2">
      <c r="A931" s="36" t="s">
        <v>1376</v>
      </c>
      <c r="B931" s="11">
        <v>0</v>
      </c>
    </row>
    <row r="932" customHeight="1" spans="1:2">
      <c r="A932" s="36" t="s">
        <v>1377</v>
      </c>
      <c r="B932" s="11">
        <v>90</v>
      </c>
    </row>
    <row r="933" customHeight="1" spans="1:2">
      <c r="A933" s="36" t="s">
        <v>1378</v>
      </c>
      <c r="B933" s="11">
        <v>0</v>
      </c>
    </row>
    <row r="934" customHeight="1" spans="1:2">
      <c r="A934" s="36" t="s">
        <v>686</v>
      </c>
      <c r="B934" s="11">
        <v>346</v>
      </c>
    </row>
    <row r="935" customHeight="1" spans="1:2">
      <c r="A935" s="36" t="s">
        <v>1379</v>
      </c>
      <c r="B935" s="11">
        <v>3178</v>
      </c>
    </row>
    <row r="936" customHeight="1" spans="1:2">
      <c r="A936" s="35" t="s">
        <v>1380</v>
      </c>
      <c r="B936" s="11">
        <f>SUM(B937:B942)</f>
        <v>7191</v>
      </c>
    </row>
    <row r="937" customHeight="1" spans="1:2">
      <c r="A937" s="36" t="s">
        <v>1381</v>
      </c>
      <c r="B937" s="11">
        <v>1671</v>
      </c>
    </row>
    <row r="938" customHeight="1" spans="1:2">
      <c r="A938" s="36" t="s">
        <v>1382</v>
      </c>
      <c r="B938" s="11">
        <v>30</v>
      </c>
    </row>
    <row r="939" customHeight="1" spans="1:2">
      <c r="A939" s="36" t="s">
        <v>1383</v>
      </c>
      <c r="B939" s="11">
        <v>2714</v>
      </c>
    </row>
    <row r="940" customHeight="1" spans="1:2">
      <c r="A940" s="36" t="s">
        <v>1384</v>
      </c>
      <c r="B940" s="11">
        <v>2776</v>
      </c>
    </row>
    <row r="941" customHeight="1" spans="1:2">
      <c r="A941" s="36" t="s">
        <v>1385</v>
      </c>
      <c r="B941" s="11">
        <v>0</v>
      </c>
    </row>
    <row r="942" customHeight="1" spans="1:2">
      <c r="A942" s="36" t="s">
        <v>1386</v>
      </c>
      <c r="B942" s="11">
        <v>0</v>
      </c>
    </row>
    <row r="943" customHeight="1" spans="1:2">
      <c r="A943" s="35" t="s">
        <v>1387</v>
      </c>
      <c r="B943" s="11">
        <f>SUM(B944:B948)</f>
        <v>4827</v>
      </c>
    </row>
    <row r="944" customHeight="1" spans="1:2">
      <c r="A944" s="36" t="s">
        <v>1388</v>
      </c>
      <c r="B944" s="11">
        <v>0</v>
      </c>
    </row>
    <row r="945" customHeight="1" spans="1:2">
      <c r="A945" s="36" t="s">
        <v>1389</v>
      </c>
      <c r="B945" s="11">
        <v>4790</v>
      </c>
    </row>
    <row r="946" customHeight="1" spans="1:2">
      <c r="A946" s="36" t="s">
        <v>1390</v>
      </c>
      <c r="B946" s="11">
        <v>16</v>
      </c>
    </row>
    <row r="947" customHeight="1" spans="1:2">
      <c r="A947" s="36" t="s">
        <v>1391</v>
      </c>
      <c r="B947" s="11">
        <v>0</v>
      </c>
    </row>
    <row r="948" customHeight="1" spans="1:2">
      <c r="A948" s="36" t="s">
        <v>1392</v>
      </c>
      <c r="B948" s="11">
        <v>21</v>
      </c>
    </row>
    <row r="949" customHeight="1" spans="1:2">
      <c r="A949" s="35" t="s">
        <v>1393</v>
      </c>
      <c r="B949" s="11">
        <f>SUM(B950:B951)</f>
        <v>0</v>
      </c>
    </row>
    <row r="950" customHeight="1" spans="1:2">
      <c r="A950" s="36" t="s">
        <v>1394</v>
      </c>
      <c r="B950" s="11">
        <v>0</v>
      </c>
    </row>
    <row r="951" customHeight="1" spans="1:2">
      <c r="A951" s="36" t="s">
        <v>1395</v>
      </c>
      <c r="B951" s="11">
        <v>0</v>
      </c>
    </row>
    <row r="952" customHeight="1" spans="1:2">
      <c r="A952" s="35" t="s">
        <v>1396</v>
      </c>
      <c r="B952" s="11">
        <f>B953+B954</f>
        <v>10412</v>
      </c>
    </row>
    <row r="953" customHeight="1" spans="1:2">
      <c r="A953" s="36" t="s">
        <v>1397</v>
      </c>
      <c r="B953" s="11">
        <v>0</v>
      </c>
    </row>
    <row r="954" customHeight="1" spans="1:2">
      <c r="A954" s="36" t="s">
        <v>1398</v>
      </c>
      <c r="B954" s="11">
        <v>10412</v>
      </c>
    </row>
    <row r="955" customHeight="1" spans="1:2">
      <c r="A955" s="35" t="s">
        <v>1399</v>
      </c>
      <c r="B955" s="11">
        <f>SUM(B956,B978,B988,B998,B1005,B1010)</f>
        <v>199907</v>
      </c>
    </row>
    <row r="956" customHeight="1" spans="1:2">
      <c r="A956" s="35" t="s">
        <v>1400</v>
      </c>
      <c r="B956" s="11">
        <f>SUM(B957:B977)</f>
        <v>55682</v>
      </c>
    </row>
    <row r="957" customHeight="1" spans="1:2">
      <c r="A957" s="36" t="s">
        <v>677</v>
      </c>
      <c r="B957" s="11">
        <v>1739</v>
      </c>
    </row>
    <row r="958" customHeight="1" spans="1:2">
      <c r="A958" s="36" t="s">
        <v>678</v>
      </c>
      <c r="B958" s="11">
        <v>11</v>
      </c>
    </row>
    <row r="959" customHeight="1" spans="1:2">
      <c r="A959" s="36" t="s">
        <v>679</v>
      </c>
      <c r="B959" s="11">
        <v>4</v>
      </c>
    </row>
    <row r="960" customHeight="1" spans="1:2">
      <c r="A960" s="36" t="s">
        <v>1401</v>
      </c>
      <c r="B960" s="11">
        <v>26655</v>
      </c>
    </row>
    <row r="961" customHeight="1" spans="1:2">
      <c r="A961" s="36" t="s">
        <v>1402</v>
      </c>
      <c r="B961" s="11">
        <v>13224</v>
      </c>
    </row>
    <row r="962" customHeight="1" spans="1:2">
      <c r="A962" s="36" t="s">
        <v>1403</v>
      </c>
      <c r="B962" s="11">
        <v>0</v>
      </c>
    </row>
    <row r="963" customHeight="1" spans="1:2">
      <c r="A963" s="36" t="s">
        <v>1404</v>
      </c>
      <c r="B963" s="11">
        <v>0</v>
      </c>
    </row>
    <row r="964" customHeight="1" spans="1:2">
      <c r="A964" s="36" t="s">
        <v>1405</v>
      </c>
      <c r="B964" s="11">
        <v>0</v>
      </c>
    </row>
    <row r="965" customHeight="1" spans="1:2">
      <c r="A965" s="36" t="s">
        <v>1406</v>
      </c>
      <c r="B965" s="11">
        <v>135</v>
      </c>
    </row>
    <row r="966" customHeight="1" spans="1:2">
      <c r="A966" s="36" t="s">
        <v>1407</v>
      </c>
      <c r="B966" s="11">
        <v>0</v>
      </c>
    </row>
    <row r="967" customHeight="1" spans="1:2">
      <c r="A967" s="36" t="s">
        <v>1408</v>
      </c>
      <c r="B967" s="11">
        <v>0</v>
      </c>
    </row>
    <row r="968" customHeight="1" spans="1:2">
      <c r="A968" s="36" t="s">
        <v>1409</v>
      </c>
      <c r="B968" s="11">
        <v>0</v>
      </c>
    </row>
    <row r="969" customHeight="1" spans="1:2">
      <c r="A969" s="36" t="s">
        <v>1410</v>
      </c>
      <c r="B969" s="11">
        <v>0</v>
      </c>
    </row>
    <row r="970" customHeight="1" spans="1:2">
      <c r="A970" s="36" t="s">
        <v>1411</v>
      </c>
      <c r="B970" s="11">
        <v>0</v>
      </c>
    </row>
    <row r="971" customHeight="1" spans="1:2">
      <c r="A971" s="36" t="s">
        <v>1412</v>
      </c>
      <c r="B971" s="11">
        <v>0</v>
      </c>
    </row>
    <row r="972" customHeight="1" spans="1:2">
      <c r="A972" s="36" t="s">
        <v>1413</v>
      </c>
      <c r="B972" s="11">
        <v>0</v>
      </c>
    </row>
    <row r="973" customHeight="1" spans="1:2">
      <c r="A973" s="36" t="s">
        <v>1414</v>
      </c>
      <c r="B973" s="11">
        <v>0</v>
      </c>
    </row>
    <row r="974" customHeight="1" spans="1:2">
      <c r="A974" s="36" t="s">
        <v>1415</v>
      </c>
      <c r="B974" s="11">
        <v>0</v>
      </c>
    </row>
    <row r="975" customHeight="1" spans="1:2">
      <c r="A975" s="36" t="s">
        <v>1416</v>
      </c>
      <c r="B975" s="11">
        <v>0</v>
      </c>
    </row>
    <row r="976" customHeight="1" spans="1:2">
      <c r="A976" s="36" t="s">
        <v>1417</v>
      </c>
      <c r="B976" s="11">
        <v>1810</v>
      </c>
    </row>
    <row r="977" customHeight="1" spans="1:2">
      <c r="A977" s="36" t="s">
        <v>1418</v>
      </c>
      <c r="B977" s="11">
        <v>12104</v>
      </c>
    </row>
    <row r="978" customHeight="1" spans="1:2">
      <c r="A978" s="35" t="s">
        <v>1419</v>
      </c>
      <c r="B978" s="11">
        <f>SUM(B979:B987)</f>
        <v>0</v>
      </c>
    </row>
    <row r="979" customHeight="1" spans="1:2">
      <c r="A979" s="36" t="s">
        <v>677</v>
      </c>
      <c r="B979" s="11">
        <v>0</v>
      </c>
    </row>
    <row r="980" customHeight="1" spans="1:2">
      <c r="A980" s="36" t="s">
        <v>678</v>
      </c>
      <c r="B980" s="11">
        <v>0</v>
      </c>
    </row>
    <row r="981" customHeight="1" spans="1:2">
      <c r="A981" s="36" t="s">
        <v>679</v>
      </c>
      <c r="B981" s="11">
        <v>0</v>
      </c>
    </row>
    <row r="982" customHeight="1" spans="1:2">
      <c r="A982" s="36" t="s">
        <v>1420</v>
      </c>
      <c r="B982" s="11">
        <v>0</v>
      </c>
    </row>
    <row r="983" customHeight="1" spans="1:2">
      <c r="A983" s="36" t="s">
        <v>1421</v>
      </c>
      <c r="B983" s="11">
        <v>0</v>
      </c>
    </row>
    <row r="984" customHeight="1" spans="1:2">
      <c r="A984" s="36" t="s">
        <v>1422</v>
      </c>
      <c r="B984" s="11">
        <v>0</v>
      </c>
    </row>
    <row r="985" customHeight="1" spans="1:2">
      <c r="A985" s="36" t="s">
        <v>1423</v>
      </c>
      <c r="B985" s="11">
        <v>0</v>
      </c>
    </row>
    <row r="986" customHeight="1" spans="1:2">
      <c r="A986" s="36" t="s">
        <v>1424</v>
      </c>
      <c r="B986" s="11">
        <v>0</v>
      </c>
    </row>
    <row r="987" customHeight="1" spans="1:2">
      <c r="A987" s="36" t="s">
        <v>1425</v>
      </c>
      <c r="B987" s="11">
        <v>0</v>
      </c>
    </row>
    <row r="988" customHeight="1" spans="1:2">
      <c r="A988" s="35" t="s">
        <v>1426</v>
      </c>
      <c r="B988" s="11">
        <f>SUM(B989:B997)</f>
        <v>4724</v>
      </c>
    </row>
    <row r="989" customHeight="1" spans="1:2">
      <c r="A989" s="36" t="s">
        <v>677</v>
      </c>
      <c r="B989" s="11">
        <v>0</v>
      </c>
    </row>
    <row r="990" customHeight="1" spans="1:2">
      <c r="A990" s="36" t="s">
        <v>678</v>
      </c>
      <c r="B990" s="11">
        <v>0</v>
      </c>
    </row>
    <row r="991" customHeight="1" spans="1:2">
      <c r="A991" s="36" t="s">
        <v>679</v>
      </c>
      <c r="B991" s="11">
        <v>0</v>
      </c>
    </row>
    <row r="992" customHeight="1" spans="1:2">
      <c r="A992" s="36" t="s">
        <v>1427</v>
      </c>
      <c r="B992" s="11">
        <v>4560</v>
      </c>
    </row>
    <row r="993" customHeight="1" spans="1:2">
      <c r="A993" s="36" t="s">
        <v>1428</v>
      </c>
      <c r="B993" s="11">
        <v>0</v>
      </c>
    </row>
    <row r="994" customHeight="1" spans="1:2">
      <c r="A994" s="36" t="s">
        <v>1429</v>
      </c>
      <c r="B994" s="11">
        <v>0</v>
      </c>
    </row>
    <row r="995" customHeight="1" spans="1:2">
      <c r="A995" s="36" t="s">
        <v>1430</v>
      </c>
      <c r="B995" s="11">
        <v>0</v>
      </c>
    </row>
    <row r="996" customHeight="1" spans="1:2">
      <c r="A996" s="36" t="s">
        <v>1431</v>
      </c>
      <c r="B996" s="11">
        <v>0</v>
      </c>
    </row>
    <row r="997" customHeight="1" spans="1:2">
      <c r="A997" s="36" t="s">
        <v>1432</v>
      </c>
      <c r="B997" s="11">
        <v>164</v>
      </c>
    </row>
    <row r="998" customHeight="1" spans="1:2">
      <c r="A998" s="35" t="s">
        <v>1433</v>
      </c>
      <c r="B998" s="11">
        <f>SUM(B999:B1004)</f>
        <v>33</v>
      </c>
    </row>
    <row r="999" customHeight="1" spans="1:2">
      <c r="A999" s="36" t="s">
        <v>677</v>
      </c>
      <c r="B999" s="11">
        <v>0</v>
      </c>
    </row>
    <row r="1000" customHeight="1" spans="1:2">
      <c r="A1000" s="36" t="s">
        <v>678</v>
      </c>
      <c r="B1000" s="11">
        <v>0</v>
      </c>
    </row>
    <row r="1001" customHeight="1" spans="1:2">
      <c r="A1001" s="36" t="s">
        <v>679</v>
      </c>
      <c r="B1001" s="11">
        <v>0</v>
      </c>
    </row>
    <row r="1002" customHeight="1" spans="1:2">
      <c r="A1002" s="36" t="s">
        <v>1424</v>
      </c>
      <c r="B1002" s="11">
        <v>0</v>
      </c>
    </row>
    <row r="1003" customHeight="1" spans="1:2">
      <c r="A1003" s="36" t="s">
        <v>1434</v>
      </c>
      <c r="B1003" s="11">
        <v>3</v>
      </c>
    </row>
    <row r="1004" customHeight="1" spans="1:2">
      <c r="A1004" s="36" t="s">
        <v>1435</v>
      </c>
      <c r="B1004" s="11">
        <v>30</v>
      </c>
    </row>
    <row r="1005" customHeight="1" spans="1:2">
      <c r="A1005" s="35" t="s">
        <v>1436</v>
      </c>
      <c r="B1005" s="11">
        <f>SUM(B1006:B1009)</f>
        <v>134085</v>
      </c>
    </row>
    <row r="1006" customHeight="1" spans="1:2">
      <c r="A1006" s="36" t="s">
        <v>1437</v>
      </c>
      <c r="B1006" s="11">
        <v>119609</v>
      </c>
    </row>
    <row r="1007" customHeight="1" spans="1:2">
      <c r="A1007" s="36" t="s">
        <v>1438</v>
      </c>
      <c r="B1007" s="11">
        <v>14476</v>
      </c>
    </row>
    <row r="1008" customHeight="1" spans="1:2">
      <c r="A1008" s="36" t="s">
        <v>1439</v>
      </c>
      <c r="B1008" s="11">
        <v>0</v>
      </c>
    </row>
    <row r="1009" customHeight="1" spans="1:2">
      <c r="A1009" s="36" t="s">
        <v>1440</v>
      </c>
      <c r="B1009" s="11">
        <v>0</v>
      </c>
    </row>
    <row r="1010" customHeight="1" spans="1:2">
      <c r="A1010" s="35" t="s">
        <v>1441</v>
      </c>
      <c r="B1010" s="11">
        <f>SUM(B1011:B1012)</f>
        <v>5383</v>
      </c>
    </row>
    <row r="1011" customHeight="1" spans="1:2">
      <c r="A1011" s="36" t="s">
        <v>1442</v>
      </c>
      <c r="B1011" s="11">
        <v>282</v>
      </c>
    </row>
    <row r="1012" customHeight="1" spans="1:2">
      <c r="A1012" s="36" t="s">
        <v>1443</v>
      </c>
      <c r="B1012" s="11">
        <v>5101</v>
      </c>
    </row>
    <row r="1013" customHeight="1" spans="1:2">
      <c r="A1013" s="35" t="s">
        <v>1444</v>
      </c>
      <c r="B1013" s="11">
        <f>SUM(B1014,B1024,B1040,B1045,B1056,B1063,B1071)</f>
        <v>42793</v>
      </c>
    </row>
    <row r="1014" customHeight="1" spans="1:2">
      <c r="A1014" s="35" t="s">
        <v>1445</v>
      </c>
      <c r="B1014" s="11">
        <f>SUM(B1015:B1023)</f>
        <v>0</v>
      </c>
    </row>
    <row r="1015" customHeight="1" spans="1:2">
      <c r="A1015" s="36" t="s">
        <v>677</v>
      </c>
      <c r="B1015" s="11">
        <v>0</v>
      </c>
    </row>
    <row r="1016" customHeight="1" spans="1:2">
      <c r="A1016" s="36" t="s">
        <v>678</v>
      </c>
      <c r="B1016" s="11">
        <v>0</v>
      </c>
    </row>
    <row r="1017" customHeight="1" spans="1:2">
      <c r="A1017" s="36" t="s">
        <v>679</v>
      </c>
      <c r="B1017" s="11">
        <v>0</v>
      </c>
    </row>
    <row r="1018" customHeight="1" spans="1:2">
      <c r="A1018" s="36" t="s">
        <v>1446</v>
      </c>
      <c r="B1018" s="11">
        <v>0</v>
      </c>
    </row>
    <row r="1019" customHeight="1" spans="1:2">
      <c r="A1019" s="36" t="s">
        <v>1447</v>
      </c>
      <c r="B1019" s="11">
        <v>0</v>
      </c>
    </row>
    <row r="1020" customHeight="1" spans="1:2">
      <c r="A1020" s="36" t="s">
        <v>1448</v>
      </c>
      <c r="B1020" s="11">
        <v>0</v>
      </c>
    </row>
    <row r="1021" customHeight="1" spans="1:2">
      <c r="A1021" s="36" t="s">
        <v>1449</v>
      </c>
      <c r="B1021" s="11">
        <v>0</v>
      </c>
    </row>
    <row r="1022" customHeight="1" spans="1:2">
      <c r="A1022" s="36" t="s">
        <v>1450</v>
      </c>
      <c r="B1022" s="11">
        <v>0</v>
      </c>
    </row>
    <row r="1023" customHeight="1" spans="1:2">
      <c r="A1023" s="36" t="s">
        <v>1451</v>
      </c>
      <c r="B1023" s="11">
        <v>0</v>
      </c>
    </row>
    <row r="1024" customHeight="1" spans="1:2">
      <c r="A1024" s="35" t="s">
        <v>1452</v>
      </c>
      <c r="B1024" s="11">
        <f>SUM(B1025:B1039)</f>
        <v>6309</v>
      </c>
    </row>
    <row r="1025" customHeight="1" spans="1:2">
      <c r="A1025" s="36" t="s">
        <v>677</v>
      </c>
      <c r="B1025" s="11">
        <v>0</v>
      </c>
    </row>
    <row r="1026" customHeight="1" spans="1:2">
      <c r="A1026" s="36" t="s">
        <v>678</v>
      </c>
      <c r="B1026" s="11">
        <v>0</v>
      </c>
    </row>
    <row r="1027" customHeight="1" spans="1:2">
      <c r="A1027" s="36" t="s">
        <v>679</v>
      </c>
      <c r="B1027" s="11">
        <v>0</v>
      </c>
    </row>
    <row r="1028" customHeight="1" spans="1:2">
      <c r="A1028" s="36" t="s">
        <v>1453</v>
      </c>
      <c r="B1028" s="11">
        <v>757</v>
      </c>
    </row>
    <row r="1029" customHeight="1" spans="1:2">
      <c r="A1029" s="36" t="s">
        <v>1454</v>
      </c>
      <c r="B1029" s="11">
        <v>0</v>
      </c>
    </row>
    <row r="1030" customHeight="1" spans="1:2">
      <c r="A1030" s="36" t="s">
        <v>1455</v>
      </c>
      <c r="B1030" s="11">
        <v>0</v>
      </c>
    </row>
    <row r="1031" customHeight="1" spans="1:2">
      <c r="A1031" s="36" t="s">
        <v>1456</v>
      </c>
      <c r="B1031" s="11">
        <v>0</v>
      </c>
    </row>
    <row r="1032" customHeight="1" spans="1:2">
      <c r="A1032" s="36" t="s">
        <v>1457</v>
      </c>
      <c r="B1032" s="11">
        <v>0</v>
      </c>
    </row>
    <row r="1033" customHeight="1" spans="1:2">
      <c r="A1033" s="36" t="s">
        <v>1458</v>
      </c>
      <c r="B1033" s="11">
        <v>0</v>
      </c>
    </row>
    <row r="1034" customHeight="1" spans="1:2">
      <c r="A1034" s="36" t="s">
        <v>1459</v>
      </c>
      <c r="B1034" s="11">
        <v>0</v>
      </c>
    </row>
    <row r="1035" customHeight="1" spans="1:2">
      <c r="A1035" s="36" t="s">
        <v>1460</v>
      </c>
      <c r="B1035" s="11">
        <v>0</v>
      </c>
    </row>
    <row r="1036" customHeight="1" spans="1:2">
      <c r="A1036" s="36" t="s">
        <v>1461</v>
      </c>
      <c r="B1036" s="11">
        <v>0</v>
      </c>
    </row>
    <row r="1037" customHeight="1" spans="1:2">
      <c r="A1037" s="36" t="s">
        <v>1462</v>
      </c>
      <c r="B1037" s="11">
        <v>0</v>
      </c>
    </row>
    <row r="1038" customHeight="1" spans="1:2">
      <c r="A1038" s="36" t="s">
        <v>1463</v>
      </c>
      <c r="B1038" s="11">
        <v>0</v>
      </c>
    </row>
    <row r="1039" customHeight="1" spans="1:2">
      <c r="A1039" s="36" t="s">
        <v>1464</v>
      </c>
      <c r="B1039" s="11">
        <v>5552</v>
      </c>
    </row>
    <row r="1040" customHeight="1" spans="1:2">
      <c r="A1040" s="35" t="s">
        <v>1465</v>
      </c>
      <c r="B1040" s="11">
        <f>SUM(B1041:B1044)</f>
        <v>0</v>
      </c>
    </row>
    <row r="1041" customHeight="1" spans="1:2">
      <c r="A1041" s="36" t="s">
        <v>677</v>
      </c>
      <c r="B1041" s="11">
        <v>0</v>
      </c>
    </row>
    <row r="1042" customHeight="1" spans="1:2">
      <c r="A1042" s="36" t="s">
        <v>678</v>
      </c>
      <c r="B1042" s="11">
        <v>0</v>
      </c>
    </row>
    <row r="1043" customHeight="1" spans="1:2">
      <c r="A1043" s="36" t="s">
        <v>679</v>
      </c>
      <c r="B1043" s="11">
        <v>0</v>
      </c>
    </row>
    <row r="1044" customHeight="1" spans="1:2">
      <c r="A1044" s="36" t="s">
        <v>1466</v>
      </c>
      <c r="B1044" s="11">
        <v>0</v>
      </c>
    </row>
    <row r="1045" customHeight="1" spans="1:2">
      <c r="A1045" s="35" t="s">
        <v>1467</v>
      </c>
      <c r="B1045" s="11">
        <f>SUM(B1046:B1055)</f>
        <v>263</v>
      </c>
    </row>
    <row r="1046" customHeight="1" spans="1:2">
      <c r="A1046" s="36" t="s">
        <v>677</v>
      </c>
      <c r="B1046" s="11">
        <v>0</v>
      </c>
    </row>
    <row r="1047" customHeight="1" spans="1:2">
      <c r="A1047" s="36" t="s">
        <v>678</v>
      </c>
      <c r="B1047" s="11">
        <v>0</v>
      </c>
    </row>
    <row r="1048" customHeight="1" spans="1:2">
      <c r="A1048" s="36" t="s">
        <v>679</v>
      </c>
      <c r="B1048" s="11">
        <v>0</v>
      </c>
    </row>
    <row r="1049" customHeight="1" spans="1:2">
      <c r="A1049" s="36" t="s">
        <v>1468</v>
      </c>
      <c r="B1049" s="11">
        <v>0</v>
      </c>
    </row>
    <row r="1050" customHeight="1" spans="1:2">
      <c r="A1050" s="36" t="s">
        <v>1469</v>
      </c>
      <c r="B1050" s="11">
        <v>0</v>
      </c>
    </row>
    <row r="1051" customHeight="1" spans="1:2">
      <c r="A1051" s="36" t="s">
        <v>1470</v>
      </c>
      <c r="B1051" s="11">
        <v>0</v>
      </c>
    </row>
    <row r="1052" customHeight="1" spans="1:2">
      <c r="A1052" s="36" t="s">
        <v>1471</v>
      </c>
      <c r="B1052" s="11">
        <v>0</v>
      </c>
    </row>
    <row r="1053" customHeight="1" spans="1:2">
      <c r="A1053" s="36" t="s">
        <v>1472</v>
      </c>
      <c r="B1053" s="11">
        <v>223</v>
      </c>
    </row>
    <row r="1054" customHeight="1" spans="1:2">
      <c r="A1054" s="36" t="s">
        <v>686</v>
      </c>
      <c r="B1054" s="11">
        <v>0</v>
      </c>
    </row>
    <row r="1055" customHeight="1" spans="1:2">
      <c r="A1055" s="36" t="s">
        <v>1473</v>
      </c>
      <c r="B1055" s="11">
        <v>40</v>
      </c>
    </row>
    <row r="1056" customHeight="1" spans="1:2">
      <c r="A1056" s="35" t="s">
        <v>1474</v>
      </c>
      <c r="B1056" s="11">
        <f>SUM(B1057:B1062)</f>
        <v>458</v>
      </c>
    </row>
    <row r="1057" customHeight="1" spans="1:2">
      <c r="A1057" s="36" t="s">
        <v>677</v>
      </c>
      <c r="B1057" s="11">
        <v>196</v>
      </c>
    </row>
    <row r="1058" customHeight="1" spans="1:2">
      <c r="A1058" s="36" t="s">
        <v>678</v>
      </c>
      <c r="B1058" s="11">
        <v>68</v>
      </c>
    </row>
    <row r="1059" customHeight="1" spans="1:2">
      <c r="A1059" s="36" t="s">
        <v>679</v>
      </c>
      <c r="B1059" s="11">
        <v>0</v>
      </c>
    </row>
    <row r="1060" customHeight="1" spans="1:2">
      <c r="A1060" s="36" t="s">
        <v>1475</v>
      </c>
      <c r="B1060" s="11">
        <v>0</v>
      </c>
    </row>
    <row r="1061" customHeight="1" spans="1:2">
      <c r="A1061" s="36" t="s">
        <v>1476</v>
      </c>
      <c r="B1061" s="11">
        <v>0</v>
      </c>
    </row>
    <row r="1062" customHeight="1" spans="1:2">
      <c r="A1062" s="36" t="s">
        <v>1477</v>
      </c>
      <c r="B1062" s="11">
        <v>194</v>
      </c>
    </row>
    <row r="1063" customHeight="1" spans="1:2">
      <c r="A1063" s="35" t="s">
        <v>1478</v>
      </c>
      <c r="B1063" s="11">
        <f>SUM(B1064:B1070)</f>
        <v>35763</v>
      </c>
    </row>
    <row r="1064" customHeight="1" spans="1:2">
      <c r="A1064" s="36" t="s">
        <v>677</v>
      </c>
      <c r="B1064" s="11">
        <v>0</v>
      </c>
    </row>
    <row r="1065" customHeight="1" spans="1:2">
      <c r="A1065" s="36" t="s">
        <v>678</v>
      </c>
      <c r="B1065" s="11">
        <v>0</v>
      </c>
    </row>
    <row r="1066" customHeight="1" spans="1:2">
      <c r="A1066" s="36" t="s">
        <v>679</v>
      </c>
      <c r="B1066" s="11">
        <v>0</v>
      </c>
    </row>
    <row r="1067" customHeight="1" spans="1:2">
      <c r="A1067" s="36" t="s">
        <v>1479</v>
      </c>
      <c r="B1067" s="11">
        <v>0</v>
      </c>
    </row>
    <row r="1068" customHeight="1" spans="1:2">
      <c r="A1068" s="36" t="s">
        <v>1480</v>
      </c>
      <c r="B1068" s="11">
        <v>10216</v>
      </c>
    </row>
    <row r="1069" customHeight="1" spans="1:2">
      <c r="A1069" s="36" t="s">
        <v>1481</v>
      </c>
      <c r="B1069" s="11">
        <v>800</v>
      </c>
    </row>
    <row r="1070" customHeight="1" spans="1:2">
      <c r="A1070" s="36" t="s">
        <v>1482</v>
      </c>
      <c r="B1070" s="11">
        <v>24747</v>
      </c>
    </row>
    <row r="1071" customHeight="1" spans="1:2">
      <c r="A1071" s="35" t="s">
        <v>1483</v>
      </c>
      <c r="B1071" s="11">
        <f>SUM(B1072:B1076)</f>
        <v>0</v>
      </c>
    </row>
    <row r="1072" customHeight="1" spans="1:2">
      <c r="A1072" s="36" t="s">
        <v>1484</v>
      </c>
      <c r="B1072" s="11">
        <v>0</v>
      </c>
    </row>
    <row r="1073" customHeight="1" spans="1:2">
      <c r="A1073" s="36" t="s">
        <v>1485</v>
      </c>
      <c r="B1073" s="11">
        <v>0</v>
      </c>
    </row>
    <row r="1074" customHeight="1" spans="1:2">
      <c r="A1074" s="36" t="s">
        <v>1486</v>
      </c>
      <c r="B1074" s="11">
        <v>0</v>
      </c>
    </row>
    <row r="1075" customHeight="1" spans="1:2">
      <c r="A1075" s="36" t="s">
        <v>1487</v>
      </c>
      <c r="B1075" s="11">
        <v>0</v>
      </c>
    </row>
    <row r="1076" customHeight="1" spans="1:2">
      <c r="A1076" s="36" t="s">
        <v>1488</v>
      </c>
      <c r="B1076" s="11">
        <v>0</v>
      </c>
    </row>
    <row r="1077" customHeight="1" spans="1:2">
      <c r="A1077" s="35" t="s">
        <v>1489</v>
      </c>
      <c r="B1077" s="11">
        <f>SUM(B1078,B1088,B1094)</f>
        <v>1544</v>
      </c>
    </row>
    <row r="1078" customHeight="1" spans="1:2">
      <c r="A1078" s="35" t="s">
        <v>1490</v>
      </c>
      <c r="B1078" s="11">
        <f>SUM(B1079:B1087)</f>
        <v>1492</v>
      </c>
    </row>
    <row r="1079" customHeight="1" spans="1:2">
      <c r="A1079" s="36" t="s">
        <v>677</v>
      </c>
      <c r="B1079" s="11">
        <v>207</v>
      </c>
    </row>
    <row r="1080" customHeight="1" spans="1:2">
      <c r="A1080" s="36" t="s">
        <v>678</v>
      </c>
      <c r="B1080" s="11">
        <v>2</v>
      </c>
    </row>
    <row r="1081" customHeight="1" spans="1:2">
      <c r="A1081" s="36" t="s">
        <v>679</v>
      </c>
      <c r="B1081" s="11">
        <v>0</v>
      </c>
    </row>
    <row r="1082" customHeight="1" spans="1:2">
      <c r="A1082" s="36" t="s">
        <v>1491</v>
      </c>
      <c r="B1082" s="11">
        <v>0</v>
      </c>
    </row>
    <row r="1083" customHeight="1" spans="1:2">
      <c r="A1083" s="36" t="s">
        <v>1492</v>
      </c>
      <c r="B1083" s="11">
        <v>0</v>
      </c>
    </row>
    <row r="1084" customHeight="1" spans="1:2">
      <c r="A1084" s="36" t="s">
        <v>1493</v>
      </c>
      <c r="B1084" s="11">
        <v>0</v>
      </c>
    </row>
    <row r="1085" customHeight="1" spans="1:2">
      <c r="A1085" s="36" t="s">
        <v>1494</v>
      </c>
      <c r="B1085" s="11">
        <v>75</v>
      </c>
    </row>
    <row r="1086" customHeight="1" spans="1:2">
      <c r="A1086" s="36" t="s">
        <v>686</v>
      </c>
      <c r="B1086" s="11">
        <v>100</v>
      </c>
    </row>
    <row r="1087" customHeight="1" spans="1:2">
      <c r="A1087" s="36" t="s">
        <v>1495</v>
      </c>
      <c r="B1087" s="11">
        <v>1108</v>
      </c>
    </row>
    <row r="1088" customHeight="1" spans="1:2">
      <c r="A1088" s="35" t="s">
        <v>1496</v>
      </c>
      <c r="B1088" s="11">
        <f>SUM(B1089:B1093)</f>
        <v>19</v>
      </c>
    </row>
    <row r="1089" customHeight="1" spans="1:2">
      <c r="A1089" s="36" t="s">
        <v>677</v>
      </c>
      <c r="B1089" s="11">
        <v>0</v>
      </c>
    </row>
    <row r="1090" customHeight="1" spans="1:2">
      <c r="A1090" s="36" t="s">
        <v>678</v>
      </c>
      <c r="B1090" s="11">
        <v>0</v>
      </c>
    </row>
    <row r="1091" customHeight="1" spans="1:2">
      <c r="A1091" s="36" t="s">
        <v>679</v>
      </c>
      <c r="B1091" s="11">
        <v>0</v>
      </c>
    </row>
    <row r="1092" customHeight="1" spans="1:2">
      <c r="A1092" s="36" t="s">
        <v>1497</v>
      </c>
      <c r="B1092" s="11">
        <v>0</v>
      </c>
    </row>
    <row r="1093" customHeight="1" spans="1:2">
      <c r="A1093" s="36" t="s">
        <v>1498</v>
      </c>
      <c r="B1093" s="11">
        <v>19</v>
      </c>
    </row>
    <row r="1094" customHeight="1" spans="1:2">
      <c r="A1094" s="35" t="s">
        <v>1499</v>
      </c>
      <c r="B1094" s="11">
        <f>SUM(B1095:B1096)</f>
        <v>33</v>
      </c>
    </row>
    <row r="1095" customHeight="1" spans="1:2">
      <c r="A1095" s="36" t="s">
        <v>1500</v>
      </c>
      <c r="B1095" s="11">
        <v>0</v>
      </c>
    </row>
    <row r="1096" customHeight="1" spans="1:2">
      <c r="A1096" s="36" t="s">
        <v>1501</v>
      </c>
      <c r="B1096" s="11">
        <v>33</v>
      </c>
    </row>
    <row r="1097" customHeight="1" spans="1:2">
      <c r="A1097" s="35" t="s">
        <v>1502</v>
      </c>
      <c r="B1097" s="11">
        <f>SUM(B1098,B1105,B1115,B1121,B1124)</f>
        <v>0</v>
      </c>
    </row>
    <row r="1098" customHeight="1" spans="1:2">
      <c r="A1098" s="35" t="s">
        <v>1503</v>
      </c>
      <c r="B1098" s="11">
        <f>SUM(B1099:B1104)</f>
        <v>0</v>
      </c>
    </row>
    <row r="1099" customHeight="1" spans="1:2">
      <c r="A1099" s="36" t="s">
        <v>677</v>
      </c>
      <c r="B1099" s="11">
        <v>0</v>
      </c>
    </row>
    <row r="1100" customHeight="1" spans="1:2">
      <c r="A1100" s="36" t="s">
        <v>678</v>
      </c>
      <c r="B1100" s="11">
        <v>0</v>
      </c>
    </row>
    <row r="1101" customHeight="1" spans="1:2">
      <c r="A1101" s="36" t="s">
        <v>679</v>
      </c>
      <c r="B1101" s="11">
        <v>0</v>
      </c>
    </row>
    <row r="1102" customHeight="1" spans="1:2">
      <c r="A1102" s="36" t="s">
        <v>1504</v>
      </c>
      <c r="B1102" s="11">
        <v>0</v>
      </c>
    </row>
    <row r="1103" customHeight="1" spans="1:2">
      <c r="A1103" s="36" t="s">
        <v>686</v>
      </c>
      <c r="B1103" s="11">
        <v>0</v>
      </c>
    </row>
    <row r="1104" customHeight="1" spans="1:2">
      <c r="A1104" s="36" t="s">
        <v>1505</v>
      </c>
      <c r="B1104" s="11">
        <v>0</v>
      </c>
    </row>
    <row r="1105" customHeight="1" spans="1:2">
      <c r="A1105" s="35" t="s">
        <v>1506</v>
      </c>
      <c r="B1105" s="11">
        <f>SUM(B1106:B1114)</f>
        <v>0</v>
      </c>
    </row>
    <row r="1106" customHeight="1" spans="1:2">
      <c r="A1106" s="36" t="s">
        <v>1507</v>
      </c>
      <c r="B1106" s="11">
        <v>0</v>
      </c>
    </row>
    <row r="1107" customHeight="1" spans="1:2">
      <c r="A1107" s="36" t="s">
        <v>1508</v>
      </c>
      <c r="B1107" s="11">
        <v>0</v>
      </c>
    </row>
    <row r="1108" customHeight="1" spans="1:2">
      <c r="A1108" s="36" t="s">
        <v>1509</v>
      </c>
      <c r="B1108" s="11">
        <v>0</v>
      </c>
    </row>
    <row r="1109" customHeight="1" spans="1:2">
      <c r="A1109" s="36" t="s">
        <v>1510</v>
      </c>
      <c r="B1109" s="11">
        <v>0</v>
      </c>
    </row>
    <row r="1110" customHeight="1" spans="1:2">
      <c r="A1110" s="36" t="s">
        <v>1511</v>
      </c>
      <c r="B1110" s="11">
        <v>0</v>
      </c>
    </row>
    <row r="1111" customHeight="1" spans="1:2">
      <c r="A1111" s="36" t="s">
        <v>1512</v>
      </c>
      <c r="B1111" s="11">
        <v>0</v>
      </c>
    </row>
    <row r="1112" customHeight="1" spans="1:2">
      <c r="A1112" s="36" t="s">
        <v>1513</v>
      </c>
      <c r="B1112" s="11">
        <v>0</v>
      </c>
    </row>
    <row r="1113" customHeight="1" spans="1:2">
      <c r="A1113" s="36" t="s">
        <v>1514</v>
      </c>
      <c r="B1113" s="11">
        <v>0</v>
      </c>
    </row>
    <row r="1114" customHeight="1" spans="1:2">
      <c r="A1114" s="36" t="s">
        <v>1515</v>
      </c>
      <c r="B1114" s="11">
        <v>0</v>
      </c>
    </row>
    <row r="1115" customHeight="1" spans="1:2">
      <c r="A1115" s="35" t="s">
        <v>1516</v>
      </c>
      <c r="B1115" s="11">
        <f>SUM(B1116:B1120)</f>
        <v>0</v>
      </c>
    </row>
    <row r="1116" customHeight="1" spans="1:2">
      <c r="A1116" s="36" t="s">
        <v>1517</v>
      </c>
      <c r="B1116" s="11">
        <v>0</v>
      </c>
    </row>
    <row r="1117" customHeight="1" spans="1:2">
      <c r="A1117" s="36" t="s">
        <v>1518</v>
      </c>
      <c r="B1117" s="11">
        <v>0</v>
      </c>
    </row>
    <row r="1118" customHeight="1" spans="1:2">
      <c r="A1118" s="36" t="s">
        <v>1519</v>
      </c>
      <c r="B1118" s="11">
        <v>0</v>
      </c>
    </row>
    <row r="1119" customHeight="1" spans="1:2">
      <c r="A1119" s="36" t="s">
        <v>1520</v>
      </c>
      <c r="B1119" s="11">
        <v>0</v>
      </c>
    </row>
    <row r="1120" customHeight="1" spans="1:2">
      <c r="A1120" s="36" t="s">
        <v>1521</v>
      </c>
      <c r="B1120" s="11">
        <v>0</v>
      </c>
    </row>
    <row r="1121" customHeight="1" spans="1:2">
      <c r="A1121" s="35" t="s">
        <v>1522</v>
      </c>
      <c r="B1121" s="11">
        <f>SUM(B1122:B1123)</f>
        <v>0</v>
      </c>
    </row>
    <row r="1122" customHeight="1" spans="1:2">
      <c r="A1122" s="36" t="s">
        <v>1523</v>
      </c>
      <c r="B1122" s="11">
        <v>0</v>
      </c>
    </row>
    <row r="1123" customHeight="1" spans="1:2">
      <c r="A1123" s="36" t="s">
        <v>1524</v>
      </c>
      <c r="B1123" s="11">
        <v>0</v>
      </c>
    </row>
    <row r="1124" customHeight="1" spans="1:2">
      <c r="A1124" s="35" t="s">
        <v>1525</v>
      </c>
      <c r="B1124" s="11">
        <f>SUM(B1125:B1126)</f>
        <v>0</v>
      </c>
    </row>
    <row r="1125" customHeight="1" spans="1:2">
      <c r="A1125" s="36" t="s">
        <v>1526</v>
      </c>
      <c r="B1125" s="11">
        <v>0</v>
      </c>
    </row>
    <row r="1126" customHeight="1" spans="1:2">
      <c r="A1126" s="36" t="s">
        <v>1527</v>
      </c>
      <c r="B1126" s="11">
        <v>0</v>
      </c>
    </row>
    <row r="1127" customHeight="1" spans="1:2">
      <c r="A1127" s="35" t="s">
        <v>1528</v>
      </c>
      <c r="B1127" s="11">
        <f>SUM(B1128:B1136)</f>
        <v>0</v>
      </c>
    </row>
    <row r="1128" customHeight="1" spans="1:2">
      <c r="A1128" s="35" t="s">
        <v>1529</v>
      </c>
      <c r="B1128" s="11">
        <v>0</v>
      </c>
    </row>
    <row r="1129" customHeight="1" spans="1:2">
      <c r="A1129" s="35" t="s">
        <v>1530</v>
      </c>
      <c r="B1129" s="11">
        <v>0</v>
      </c>
    </row>
    <row r="1130" customHeight="1" spans="1:2">
      <c r="A1130" s="35" t="s">
        <v>1531</v>
      </c>
      <c r="B1130" s="11">
        <v>0</v>
      </c>
    </row>
    <row r="1131" customHeight="1" spans="1:2">
      <c r="A1131" s="35" t="s">
        <v>1532</v>
      </c>
      <c r="B1131" s="11">
        <v>0</v>
      </c>
    </row>
    <row r="1132" customHeight="1" spans="1:2">
      <c r="A1132" s="35" t="s">
        <v>1533</v>
      </c>
      <c r="B1132" s="11">
        <v>0</v>
      </c>
    </row>
    <row r="1133" customHeight="1" spans="1:2">
      <c r="A1133" s="35" t="s">
        <v>1309</v>
      </c>
      <c r="B1133" s="11">
        <v>0</v>
      </c>
    </row>
    <row r="1134" customHeight="1" spans="1:2">
      <c r="A1134" s="35" t="s">
        <v>1534</v>
      </c>
      <c r="B1134" s="11">
        <v>0</v>
      </c>
    </row>
    <row r="1135" customHeight="1" spans="1:2">
      <c r="A1135" s="35" t="s">
        <v>1535</v>
      </c>
      <c r="B1135" s="11">
        <v>0</v>
      </c>
    </row>
    <row r="1136" customHeight="1" spans="1:2">
      <c r="A1136" s="35" t="s">
        <v>1536</v>
      </c>
      <c r="B1136" s="11">
        <v>0</v>
      </c>
    </row>
    <row r="1137" customHeight="1" spans="1:2">
      <c r="A1137" s="35" t="s">
        <v>1537</v>
      </c>
      <c r="B1137" s="11">
        <f>SUM(B1138,B1165,B1180)</f>
        <v>8224</v>
      </c>
    </row>
    <row r="1138" customHeight="1" spans="1:2">
      <c r="A1138" s="35" t="s">
        <v>1538</v>
      </c>
      <c r="B1138" s="11">
        <f>SUM(B1139:B1164)</f>
        <v>6946</v>
      </c>
    </row>
    <row r="1139" customHeight="1" spans="1:2">
      <c r="A1139" s="36" t="s">
        <v>677</v>
      </c>
      <c r="B1139" s="11">
        <v>2732</v>
      </c>
    </row>
    <row r="1140" customHeight="1" spans="1:2">
      <c r="A1140" s="36" t="s">
        <v>678</v>
      </c>
      <c r="B1140" s="11">
        <v>50</v>
      </c>
    </row>
    <row r="1141" customHeight="1" spans="1:2">
      <c r="A1141" s="36" t="s">
        <v>679</v>
      </c>
      <c r="B1141" s="11">
        <v>0</v>
      </c>
    </row>
    <row r="1142" customHeight="1" spans="1:2">
      <c r="A1142" s="36" t="s">
        <v>1539</v>
      </c>
      <c r="B1142" s="11">
        <v>1227</v>
      </c>
    </row>
    <row r="1143" customHeight="1" spans="1:2">
      <c r="A1143" s="36" t="s">
        <v>1540</v>
      </c>
      <c r="B1143" s="11">
        <v>555</v>
      </c>
    </row>
    <row r="1144" customHeight="1" spans="1:2">
      <c r="A1144" s="36" t="s">
        <v>1541</v>
      </c>
      <c r="B1144" s="11">
        <v>0</v>
      </c>
    </row>
    <row r="1145" customHeight="1" spans="1:2">
      <c r="A1145" s="36" t="s">
        <v>1542</v>
      </c>
      <c r="B1145" s="11">
        <v>178</v>
      </c>
    </row>
    <row r="1146" customHeight="1" spans="1:2">
      <c r="A1146" s="36" t="s">
        <v>1543</v>
      </c>
      <c r="B1146" s="11">
        <v>603</v>
      </c>
    </row>
    <row r="1147" customHeight="1" spans="1:2">
      <c r="A1147" s="36" t="s">
        <v>1544</v>
      </c>
      <c r="B1147" s="11">
        <v>0</v>
      </c>
    </row>
    <row r="1148" customHeight="1" spans="1:2">
      <c r="A1148" s="36" t="s">
        <v>1545</v>
      </c>
      <c r="B1148" s="11">
        <v>0</v>
      </c>
    </row>
    <row r="1149" customHeight="1" spans="1:2">
      <c r="A1149" s="36" t="s">
        <v>1546</v>
      </c>
      <c r="B1149" s="11">
        <v>48</v>
      </c>
    </row>
    <row r="1150" customHeight="1" spans="1:2">
      <c r="A1150" s="36" t="s">
        <v>1547</v>
      </c>
      <c r="B1150" s="11">
        <v>0</v>
      </c>
    </row>
    <row r="1151" customHeight="1" spans="1:2">
      <c r="A1151" s="36" t="s">
        <v>1548</v>
      </c>
      <c r="B1151" s="11">
        <v>0</v>
      </c>
    </row>
    <row r="1152" customHeight="1" spans="1:2">
      <c r="A1152" s="36" t="s">
        <v>1549</v>
      </c>
      <c r="B1152" s="11">
        <v>0</v>
      </c>
    </row>
    <row r="1153" customHeight="1" spans="1:2">
      <c r="A1153" s="36" t="s">
        <v>1550</v>
      </c>
      <c r="B1153" s="11">
        <v>0</v>
      </c>
    </row>
    <row r="1154" customHeight="1" spans="1:2">
      <c r="A1154" s="36" t="s">
        <v>1551</v>
      </c>
      <c r="B1154" s="11">
        <v>0</v>
      </c>
    </row>
    <row r="1155" customHeight="1" spans="1:2">
      <c r="A1155" s="36" t="s">
        <v>1552</v>
      </c>
      <c r="B1155" s="11">
        <v>0</v>
      </c>
    </row>
    <row r="1156" customHeight="1" spans="1:2">
      <c r="A1156" s="36" t="s">
        <v>1553</v>
      </c>
      <c r="B1156" s="11">
        <v>0</v>
      </c>
    </row>
    <row r="1157" customHeight="1" spans="1:2">
      <c r="A1157" s="36" t="s">
        <v>1554</v>
      </c>
      <c r="B1157" s="11">
        <v>0</v>
      </c>
    </row>
    <row r="1158" customHeight="1" spans="1:2">
      <c r="A1158" s="36" t="s">
        <v>1555</v>
      </c>
      <c r="B1158" s="11">
        <v>0</v>
      </c>
    </row>
    <row r="1159" customHeight="1" spans="1:2">
      <c r="A1159" s="36" t="s">
        <v>1556</v>
      </c>
      <c r="B1159" s="11">
        <v>0</v>
      </c>
    </row>
    <row r="1160" customHeight="1" spans="1:2">
      <c r="A1160" s="36" t="s">
        <v>1557</v>
      </c>
      <c r="B1160" s="11">
        <v>0</v>
      </c>
    </row>
    <row r="1161" customHeight="1" spans="1:2">
      <c r="A1161" s="36" t="s">
        <v>1558</v>
      </c>
      <c r="B1161" s="11">
        <v>0</v>
      </c>
    </row>
    <row r="1162" customHeight="1" spans="1:2">
      <c r="A1162" s="36" t="s">
        <v>1559</v>
      </c>
      <c r="B1162" s="11">
        <v>0</v>
      </c>
    </row>
    <row r="1163" customHeight="1" spans="1:2">
      <c r="A1163" s="36" t="s">
        <v>686</v>
      </c>
      <c r="B1163" s="11">
        <v>795</v>
      </c>
    </row>
    <row r="1164" customHeight="1" spans="1:2">
      <c r="A1164" s="36" t="s">
        <v>1560</v>
      </c>
      <c r="B1164" s="11">
        <v>758</v>
      </c>
    </row>
    <row r="1165" customHeight="1" spans="1:2">
      <c r="A1165" s="35" t="s">
        <v>1561</v>
      </c>
      <c r="B1165" s="11">
        <f>SUM(B1166:B1179)</f>
        <v>724</v>
      </c>
    </row>
    <row r="1166" customHeight="1" spans="1:2">
      <c r="A1166" s="36" t="s">
        <v>677</v>
      </c>
      <c r="B1166" s="11">
        <v>76</v>
      </c>
    </row>
    <row r="1167" customHeight="1" spans="1:2">
      <c r="A1167" s="36" t="s">
        <v>678</v>
      </c>
      <c r="B1167" s="11">
        <v>0</v>
      </c>
    </row>
    <row r="1168" customHeight="1" spans="1:2">
      <c r="A1168" s="36" t="s">
        <v>679</v>
      </c>
      <c r="B1168" s="11">
        <v>0</v>
      </c>
    </row>
    <row r="1169" customHeight="1" spans="1:2">
      <c r="A1169" s="36" t="s">
        <v>1562</v>
      </c>
      <c r="B1169" s="11">
        <v>10</v>
      </c>
    </row>
    <row r="1170" customHeight="1" spans="1:2">
      <c r="A1170" s="36" t="s">
        <v>1563</v>
      </c>
      <c r="B1170" s="11">
        <v>0</v>
      </c>
    </row>
    <row r="1171" customHeight="1" spans="1:2">
      <c r="A1171" s="36" t="s">
        <v>1564</v>
      </c>
      <c r="B1171" s="11">
        <v>0</v>
      </c>
    </row>
    <row r="1172" customHeight="1" spans="1:2">
      <c r="A1172" s="36" t="s">
        <v>1565</v>
      </c>
      <c r="B1172" s="11">
        <v>0</v>
      </c>
    </row>
    <row r="1173" customHeight="1" spans="1:2">
      <c r="A1173" s="36" t="s">
        <v>1566</v>
      </c>
      <c r="B1173" s="11">
        <v>439</v>
      </c>
    </row>
    <row r="1174" customHeight="1" spans="1:2">
      <c r="A1174" s="36" t="s">
        <v>1567</v>
      </c>
      <c r="B1174" s="11">
        <v>0</v>
      </c>
    </row>
    <row r="1175" customHeight="1" spans="1:2">
      <c r="A1175" s="36" t="s">
        <v>1568</v>
      </c>
      <c r="B1175" s="11">
        <v>0</v>
      </c>
    </row>
    <row r="1176" customHeight="1" spans="1:2">
      <c r="A1176" s="36" t="s">
        <v>1569</v>
      </c>
      <c r="B1176" s="11">
        <v>0</v>
      </c>
    </row>
    <row r="1177" customHeight="1" spans="1:2">
      <c r="A1177" s="36" t="s">
        <v>1570</v>
      </c>
      <c r="B1177" s="11">
        <v>0</v>
      </c>
    </row>
    <row r="1178" customHeight="1" spans="1:2">
      <c r="A1178" s="36" t="s">
        <v>1571</v>
      </c>
      <c r="B1178" s="11">
        <v>0</v>
      </c>
    </row>
    <row r="1179" customHeight="1" spans="1:2">
      <c r="A1179" s="36" t="s">
        <v>1572</v>
      </c>
      <c r="B1179" s="11">
        <v>199</v>
      </c>
    </row>
    <row r="1180" customHeight="1" spans="1:2">
      <c r="A1180" s="35" t="s">
        <v>1573</v>
      </c>
      <c r="B1180" s="11">
        <f>B1181</f>
        <v>554</v>
      </c>
    </row>
    <row r="1181" customHeight="1" spans="1:2">
      <c r="A1181" s="36" t="s">
        <v>1574</v>
      </c>
      <c r="B1181" s="11">
        <v>554</v>
      </c>
    </row>
    <row r="1182" customHeight="1" spans="1:2">
      <c r="A1182" s="35" t="s">
        <v>1575</v>
      </c>
      <c r="B1182" s="11">
        <f>SUM(B1183,B1194,B1198)</f>
        <v>46210</v>
      </c>
    </row>
    <row r="1183" customHeight="1" spans="1:2">
      <c r="A1183" s="35" t="s">
        <v>1576</v>
      </c>
      <c r="B1183" s="11">
        <f>SUM(B1184:B1193)</f>
        <v>24528</v>
      </c>
    </row>
    <row r="1184" customHeight="1" spans="1:2">
      <c r="A1184" s="36" t="s">
        <v>1577</v>
      </c>
      <c r="B1184" s="11">
        <v>3</v>
      </c>
    </row>
    <row r="1185" customHeight="1" spans="1:2">
      <c r="A1185" s="36" t="s">
        <v>1578</v>
      </c>
      <c r="B1185" s="11">
        <v>0</v>
      </c>
    </row>
    <row r="1186" customHeight="1" spans="1:2">
      <c r="A1186" s="36" t="s">
        <v>1579</v>
      </c>
      <c r="B1186" s="11">
        <v>2792</v>
      </c>
    </row>
    <row r="1187" customHeight="1" spans="1:2">
      <c r="A1187" s="36" t="s">
        <v>1580</v>
      </c>
      <c r="B1187" s="11">
        <v>367</v>
      </c>
    </row>
    <row r="1188" customHeight="1" spans="1:2">
      <c r="A1188" s="36" t="s">
        <v>1581</v>
      </c>
      <c r="B1188" s="11">
        <v>5094</v>
      </c>
    </row>
    <row r="1189" customHeight="1" spans="1:2">
      <c r="A1189" s="36" t="s">
        <v>1582</v>
      </c>
      <c r="B1189" s="11">
        <v>3276</v>
      </c>
    </row>
    <row r="1190" customHeight="1" spans="1:2">
      <c r="A1190" s="36" t="s">
        <v>1583</v>
      </c>
      <c r="B1190" s="11">
        <v>0</v>
      </c>
    </row>
    <row r="1191" customHeight="1" spans="1:2">
      <c r="A1191" s="36" t="s">
        <v>1584</v>
      </c>
      <c r="B1191" s="11">
        <v>5818</v>
      </c>
    </row>
    <row r="1192" customHeight="1" spans="1:2">
      <c r="A1192" s="36" t="s">
        <v>1585</v>
      </c>
      <c r="B1192" s="11">
        <v>0</v>
      </c>
    </row>
    <row r="1193" customHeight="1" spans="1:2">
      <c r="A1193" s="36" t="s">
        <v>1586</v>
      </c>
      <c r="B1193" s="11">
        <v>7178</v>
      </c>
    </row>
    <row r="1194" customHeight="1" spans="1:2">
      <c r="A1194" s="35" t="s">
        <v>1587</v>
      </c>
      <c r="B1194" s="11">
        <f>SUM(B1195:B1197)</f>
        <v>21629</v>
      </c>
    </row>
    <row r="1195" customHeight="1" spans="1:2">
      <c r="A1195" s="36" t="s">
        <v>1588</v>
      </c>
      <c r="B1195" s="11">
        <v>21629</v>
      </c>
    </row>
    <row r="1196" customHeight="1" spans="1:2">
      <c r="A1196" s="36" t="s">
        <v>1589</v>
      </c>
      <c r="B1196" s="11">
        <v>0</v>
      </c>
    </row>
    <row r="1197" customHeight="1" spans="1:2">
      <c r="A1197" s="36" t="s">
        <v>1590</v>
      </c>
      <c r="B1197" s="11">
        <v>0</v>
      </c>
    </row>
    <row r="1198" customHeight="1" spans="1:2">
      <c r="A1198" s="35" t="s">
        <v>1591</v>
      </c>
      <c r="B1198" s="11">
        <f>SUM(B1199:B1201)</f>
        <v>53</v>
      </c>
    </row>
    <row r="1199" customHeight="1" spans="1:2">
      <c r="A1199" s="36" t="s">
        <v>1592</v>
      </c>
      <c r="B1199" s="11">
        <v>0</v>
      </c>
    </row>
    <row r="1200" customHeight="1" spans="1:2">
      <c r="A1200" s="36" t="s">
        <v>1593</v>
      </c>
      <c r="B1200" s="11">
        <v>0</v>
      </c>
    </row>
    <row r="1201" customHeight="1" spans="1:2">
      <c r="A1201" s="36" t="s">
        <v>1594</v>
      </c>
      <c r="B1201" s="11">
        <v>53</v>
      </c>
    </row>
    <row r="1202" customHeight="1" spans="1:2">
      <c r="A1202" s="35" t="s">
        <v>1595</v>
      </c>
      <c r="B1202" s="11">
        <f>SUM(B1203,B1221,B1227,B1233)</f>
        <v>826</v>
      </c>
    </row>
    <row r="1203" customHeight="1" spans="1:2">
      <c r="A1203" s="35" t="s">
        <v>1596</v>
      </c>
      <c r="B1203" s="11">
        <f>SUM(B1204:B1220)</f>
        <v>407</v>
      </c>
    </row>
    <row r="1204" customHeight="1" spans="1:2">
      <c r="A1204" s="36" t="s">
        <v>677</v>
      </c>
      <c r="B1204" s="11">
        <v>0</v>
      </c>
    </row>
    <row r="1205" customHeight="1" spans="1:2">
      <c r="A1205" s="36" t="s">
        <v>678</v>
      </c>
      <c r="B1205" s="11">
        <v>0</v>
      </c>
    </row>
    <row r="1206" customHeight="1" spans="1:2">
      <c r="A1206" s="36" t="s">
        <v>679</v>
      </c>
      <c r="B1206" s="11">
        <v>0</v>
      </c>
    </row>
    <row r="1207" customHeight="1" spans="1:2">
      <c r="A1207" s="36" t="s">
        <v>1597</v>
      </c>
      <c r="B1207" s="11">
        <v>0</v>
      </c>
    </row>
    <row r="1208" customHeight="1" spans="1:2">
      <c r="A1208" s="36" t="s">
        <v>1598</v>
      </c>
      <c r="B1208" s="11">
        <v>0</v>
      </c>
    </row>
    <row r="1209" customHeight="1" spans="1:2">
      <c r="A1209" s="36" t="s">
        <v>1599</v>
      </c>
      <c r="B1209" s="11">
        <v>139</v>
      </c>
    </row>
    <row r="1210" customHeight="1" spans="1:2">
      <c r="A1210" s="36" t="s">
        <v>1600</v>
      </c>
      <c r="B1210" s="11">
        <v>0</v>
      </c>
    </row>
    <row r="1211" customHeight="1" spans="1:2">
      <c r="A1211" s="36" t="s">
        <v>1601</v>
      </c>
      <c r="B1211" s="11">
        <v>0</v>
      </c>
    </row>
    <row r="1212" customHeight="1" spans="1:2">
      <c r="A1212" s="36" t="s">
        <v>1602</v>
      </c>
      <c r="B1212" s="11">
        <v>0</v>
      </c>
    </row>
    <row r="1213" customHeight="1" spans="1:2">
      <c r="A1213" s="36" t="s">
        <v>1603</v>
      </c>
      <c r="B1213" s="11">
        <v>0</v>
      </c>
    </row>
    <row r="1214" customHeight="1" spans="1:2">
      <c r="A1214" s="36" t="s">
        <v>1604</v>
      </c>
      <c r="B1214" s="11">
        <v>0</v>
      </c>
    </row>
    <row r="1215" customHeight="1" spans="1:2">
      <c r="A1215" s="36" t="s">
        <v>1605</v>
      </c>
      <c r="B1215" s="11">
        <v>0</v>
      </c>
    </row>
    <row r="1216" customHeight="1" spans="1:2">
      <c r="A1216" s="36" t="s">
        <v>1606</v>
      </c>
      <c r="B1216" s="11">
        <v>0</v>
      </c>
    </row>
    <row r="1217" customHeight="1" spans="1:2">
      <c r="A1217" s="36" t="s">
        <v>1607</v>
      </c>
      <c r="B1217" s="11">
        <v>0</v>
      </c>
    </row>
    <row r="1218" customHeight="1" spans="1:2">
      <c r="A1218" s="36" t="s">
        <v>1608</v>
      </c>
      <c r="B1218" s="11">
        <v>10</v>
      </c>
    </row>
    <row r="1219" customHeight="1" spans="1:2">
      <c r="A1219" s="36" t="s">
        <v>686</v>
      </c>
      <c r="B1219" s="11">
        <v>30</v>
      </c>
    </row>
    <row r="1220" customHeight="1" spans="1:2">
      <c r="A1220" s="36" t="s">
        <v>1609</v>
      </c>
      <c r="B1220" s="11">
        <v>228</v>
      </c>
    </row>
    <row r="1221" customHeight="1" spans="1:2">
      <c r="A1221" s="35" t="s">
        <v>1610</v>
      </c>
      <c r="B1221" s="11">
        <f>SUM(B1222:B1226)</f>
        <v>0</v>
      </c>
    </row>
    <row r="1222" customHeight="1" spans="1:2">
      <c r="A1222" s="36" t="s">
        <v>1611</v>
      </c>
      <c r="B1222" s="11">
        <v>0</v>
      </c>
    </row>
    <row r="1223" customHeight="1" spans="1:2">
      <c r="A1223" s="36" t="s">
        <v>1612</v>
      </c>
      <c r="B1223" s="11">
        <v>0</v>
      </c>
    </row>
    <row r="1224" customHeight="1" spans="1:2">
      <c r="A1224" s="36" t="s">
        <v>1613</v>
      </c>
      <c r="B1224" s="11">
        <v>0</v>
      </c>
    </row>
    <row r="1225" customHeight="1" spans="1:2">
      <c r="A1225" s="36" t="s">
        <v>1614</v>
      </c>
      <c r="B1225" s="11">
        <v>0</v>
      </c>
    </row>
    <row r="1226" customHeight="1" spans="1:2">
      <c r="A1226" s="36" t="s">
        <v>1615</v>
      </c>
      <c r="B1226" s="11">
        <v>0</v>
      </c>
    </row>
    <row r="1227" customHeight="1" spans="1:2">
      <c r="A1227" s="35" t="s">
        <v>1616</v>
      </c>
      <c r="B1227" s="11">
        <f>SUM(B1228:B1232)</f>
        <v>252</v>
      </c>
    </row>
    <row r="1228" customHeight="1" spans="1:2">
      <c r="A1228" s="36" t="s">
        <v>1617</v>
      </c>
      <c r="B1228" s="11">
        <v>239</v>
      </c>
    </row>
    <row r="1229" customHeight="1" spans="1:2">
      <c r="A1229" s="36" t="s">
        <v>1618</v>
      </c>
      <c r="B1229" s="11">
        <v>0</v>
      </c>
    </row>
    <row r="1230" customHeight="1" spans="1:2">
      <c r="A1230" s="36" t="s">
        <v>1619</v>
      </c>
      <c r="B1230" s="11">
        <v>0</v>
      </c>
    </row>
    <row r="1231" customHeight="1" spans="1:2">
      <c r="A1231" s="36" t="s">
        <v>1620</v>
      </c>
      <c r="B1231" s="11">
        <v>0</v>
      </c>
    </row>
    <row r="1232" customHeight="1" spans="1:2">
      <c r="A1232" s="36" t="s">
        <v>1621</v>
      </c>
      <c r="B1232" s="11">
        <v>13</v>
      </c>
    </row>
    <row r="1233" customHeight="1" spans="1:2">
      <c r="A1233" s="35" t="s">
        <v>1622</v>
      </c>
      <c r="B1233" s="11">
        <f>SUM(B1234:B1245)</f>
        <v>167</v>
      </c>
    </row>
    <row r="1234" customHeight="1" spans="1:2">
      <c r="A1234" s="36" t="s">
        <v>1623</v>
      </c>
      <c r="B1234" s="11">
        <v>0</v>
      </c>
    </row>
    <row r="1235" customHeight="1" spans="1:2">
      <c r="A1235" s="36" t="s">
        <v>1624</v>
      </c>
      <c r="B1235" s="11">
        <v>0</v>
      </c>
    </row>
    <row r="1236" customHeight="1" spans="1:2">
      <c r="A1236" s="36" t="s">
        <v>1625</v>
      </c>
      <c r="B1236" s="11">
        <v>0</v>
      </c>
    </row>
    <row r="1237" customHeight="1" spans="1:2">
      <c r="A1237" s="36" t="s">
        <v>1626</v>
      </c>
      <c r="B1237" s="11">
        <v>0</v>
      </c>
    </row>
    <row r="1238" customHeight="1" spans="1:2">
      <c r="A1238" s="36" t="s">
        <v>1627</v>
      </c>
      <c r="B1238" s="11">
        <v>0</v>
      </c>
    </row>
    <row r="1239" customHeight="1" spans="1:2">
      <c r="A1239" s="36" t="s">
        <v>1628</v>
      </c>
      <c r="B1239" s="11">
        <v>0</v>
      </c>
    </row>
    <row r="1240" customHeight="1" spans="1:2">
      <c r="A1240" s="36" t="s">
        <v>1629</v>
      </c>
      <c r="B1240" s="11">
        <v>0</v>
      </c>
    </row>
    <row r="1241" customHeight="1" spans="1:2">
      <c r="A1241" s="36" t="s">
        <v>1630</v>
      </c>
      <c r="B1241" s="11">
        <v>0</v>
      </c>
    </row>
    <row r="1242" customHeight="1" spans="1:2">
      <c r="A1242" s="36" t="s">
        <v>1631</v>
      </c>
      <c r="B1242" s="11">
        <v>0</v>
      </c>
    </row>
    <row r="1243" customHeight="1" spans="1:2">
      <c r="A1243" s="36" t="s">
        <v>1632</v>
      </c>
      <c r="B1243" s="11">
        <v>0</v>
      </c>
    </row>
    <row r="1244" customHeight="1" spans="1:2">
      <c r="A1244" s="36" t="s">
        <v>1633</v>
      </c>
      <c r="B1244" s="11">
        <v>167</v>
      </c>
    </row>
    <row r="1245" customHeight="1" spans="1:2">
      <c r="A1245" s="36" t="s">
        <v>1634</v>
      </c>
      <c r="B1245" s="11">
        <v>0</v>
      </c>
    </row>
    <row r="1246" customHeight="1" spans="1:2">
      <c r="A1246" s="35" t="s">
        <v>1635</v>
      </c>
      <c r="B1246" s="11">
        <f>SUM(B1247,B1258,B1264,B1272,B1285,B1289,B1293)</f>
        <v>13123</v>
      </c>
    </row>
    <row r="1247" customHeight="1" spans="1:2">
      <c r="A1247" s="35" t="s">
        <v>1636</v>
      </c>
      <c r="B1247" s="11">
        <f>SUM(B1248:B1257)</f>
        <v>8575</v>
      </c>
    </row>
    <row r="1248" customHeight="1" spans="1:2">
      <c r="A1248" s="36" t="s">
        <v>677</v>
      </c>
      <c r="B1248" s="11">
        <v>1181</v>
      </c>
    </row>
    <row r="1249" customHeight="1" spans="1:2">
      <c r="A1249" s="36" t="s">
        <v>678</v>
      </c>
      <c r="B1249" s="11">
        <v>16</v>
      </c>
    </row>
    <row r="1250" customHeight="1" spans="1:2">
      <c r="A1250" s="36" t="s">
        <v>679</v>
      </c>
      <c r="B1250" s="11">
        <v>0</v>
      </c>
    </row>
    <row r="1251" customHeight="1" spans="1:2">
      <c r="A1251" s="36" t="s">
        <v>1637</v>
      </c>
      <c r="B1251" s="11">
        <v>194</v>
      </c>
    </row>
    <row r="1252" customHeight="1" spans="1:2">
      <c r="A1252" s="36" t="s">
        <v>1638</v>
      </c>
      <c r="B1252" s="11">
        <v>0</v>
      </c>
    </row>
    <row r="1253" customHeight="1" spans="1:2">
      <c r="A1253" s="36" t="s">
        <v>1639</v>
      </c>
      <c r="B1253" s="11">
        <v>869</v>
      </c>
    </row>
    <row r="1254" customHeight="1" spans="1:2">
      <c r="A1254" s="36" t="s">
        <v>1640</v>
      </c>
      <c r="B1254" s="11">
        <v>638</v>
      </c>
    </row>
    <row r="1255" customHeight="1" spans="1:2">
      <c r="A1255" s="36" t="s">
        <v>1641</v>
      </c>
      <c r="B1255" s="11">
        <v>0</v>
      </c>
    </row>
    <row r="1256" customHeight="1" spans="1:2">
      <c r="A1256" s="36" t="s">
        <v>686</v>
      </c>
      <c r="B1256" s="11">
        <v>1052</v>
      </c>
    </row>
    <row r="1257" customHeight="1" spans="1:2">
      <c r="A1257" s="36" t="s">
        <v>1642</v>
      </c>
      <c r="B1257" s="11">
        <v>4625</v>
      </c>
    </row>
    <row r="1258" customHeight="1" spans="1:2">
      <c r="A1258" s="35" t="s">
        <v>1643</v>
      </c>
      <c r="B1258" s="11">
        <f>SUM(B1259:B1263)</f>
        <v>3490</v>
      </c>
    </row>
    <row r="1259" customHeight="1" spans="1:2">
      <c r="A1259" s="36" t="s">
        <v>677</v>
      </c>
      <c r="B1259" s="11">
        <v>0</v>
      </c>
    </row>
    <row r="1260" customHeight="1" spans="1:2">
      <c r="A1260" s="36" t="s">
        <v>678</v>
      </c>
      <c r="B1260" s="11">
        <v>12</v>
      </c>
    </row>
    <row r="1261" customHeight="1" spans="1:2">
      <c r="A1261" s="36" t="s">
        <v>679</v>
      </c>
      <c r="B1261" s="11">
        <v>0</v>
      </c>
    </row>
    <row r="1262" customHeight="1" spans="1:2">
      <c r="A1262" s="36" t="s">
        <v>1644</v>
      </c>
      <c r="B1262" s="11">
        <v>832</v>
      </c>
    </row>
    <row r="1263" customHeight="1" spans="1:2">
      <c r="A1263" s="36" t="s">
        <v>1645</v>
      </c>
      <c r="B1263" s="11">
        <v>2646</v>
      </c>
    </row>
    <row r="1264" customHeight="1" spans="1:2">
      <c r="A1264" s="35" t="s">
        <v>1646</v>
      </c>
      <c r="B1264" s="11">
        <f>SUM(B1265:B1271)</f>
        <v>0</v>
      </c>
    </row>
    <row r="1265" customHeight="1" spans="1:2">
      <c r="A1265" s="36" t="s">
        <v>677</v>
      </c>
      <c r="B1265" s="11">
        <v>0</v>
      </c>
    </row>
    <row r="1266" customHeight="1" spans="1:2">
      <c r="A1266" s="36" t="s">
        <v>678</v>
      </c>
      <c r="B1266" s="11">
        <v>0</v>
      </c>
    </row>
    <row r="1267" customHeight="1" spans="1:2">
      <c r="A1267" s="36" t="s">
        <v>679</v>
      </c>
      <c r="B1267" s="11">
        <v>0</v>
      </c>
    </row>
    <row r="1268" customHeight="1" spans="1:2">
      <c r="A1268" s="36" t="s">
        <v>1647</v>
      </c>
      <c r="B1268" s="11">
        <v>0</v>
      </c>
    </row>
    <row r="1269" customHeight="1" spans="1:2">
      <c r="A1269" s="36" t="s">
        <v>1648</v>
      </c>
      <c r="B1269" s="11">
        <v>0</v>
      </c>
    </row>
    <row r="1270" customHeight="1" spans="1:2">
      <c r="A1270" s="36" t="s">
        <v>686</v>
      </c>
      <c r="B1270" s="11">
        <v>0</v>
      </c>
    </row>
    <row r="1271" customHeight="1" spans="1:2">
      <c r="A1271" s="36" t="s">
        <v>1649</v>
      </c>
      <c r="B1271" s="11">
        <v>0</v>
      </c>
    </row>
    <row r="1272" customHeight="1" spans="1:2">
      <c r="A1272" s="35" t="s">
        <v>1650</v>
      </c>
      <c r="B1272" s="11">
        <f>SUM(B1273:B1284)</f>
        <v>21</v>
      </c>
    </row>
    <row r="1273" customHeight="1" spans="1:2">
      <c r="A1273" s="36" t="s">
        <v>677</v>
      </c>
      <c r="B1273" s="11">
        <v>0</v>
      </c>
    </row>
    <row r="1274" customHeight="1" spans="1:2">
      <c r="A1274" s="36" t="s">
        <v>678</v>
      </c>
      <c r="B1274" s="11">
        <v>0</v>
      </c>
    </row>
    <row r="1275" customHeight="1" spans="1:2">
      <c r="A1275" s="36" t="s">
        <v>679</v>
      </c>
      <c r="B1275" s="11">
        <v>0</v>
      </c>
    </row>
    <row r="1276" customHeight="1" spans="1:2">
      <c r="A1276" s="36" t="s">
        <v>1651</v>
      </c>
      <c r="B1276" s="11">
        <v>17</v>
      </c>
    </row>
    <row r="1277" customHeight="1" spans="1:2">
      <c r="A1277" s="36" t="s">
        <v>1652</v>
      </c>
      <c r="B1277" s="11">
        <v>2</v>
      </c>
    </row>
    <row r="1278" customHeight="1" spans="1:2">
      <c r="A1278" s="36" t="s">
        <v>1653</v>
      </c>
      <c r="B1278" s="11">
        <v>0</v>
      </c>
    </row>
    <row r="1279" customHeight="1" spans="1:2">
      <c r="A1279" s="36" t="s">
        <v>1654</v>
      </c>
      <c r="B1279" s="11">
        <v>0</v>
      </c>
    </row>
    <row r="1280" customHeight="1" spans="1:2">
      <c r="A1280" s="36" t="s">
        <v>1655</v>
      </c>
      <c r="B1280" s="11">
        <v>0</v>
      </c>
    </row>
    <row r="1281" customHeight="1" spans="1:2">
      <c r="A1281" s="36" t="s">
        <v>1656</v>
      </c>
      <c r="B1281" s="11">
        <v>0</v>
      </c>
    </row>
    <row r="1282" customHeight="1" spans="1:2">
      <c r="A1282" s="36" t="s">
        <v>1657</v>
      </c>
      <c r="B1282" s="11">
        <v>0</v>
      </c>
    </row>
    <row r="1283" customHeight="1" spans="1:2">
      <c r="A1283" s="36" t="s">
        <v>1658</v>
      </c>
      <c r="B1283" s="11">
        <v>2</v>
      </c>
    </row>
    <row r="1284" customHeight="1" spans="1:2">
      <c r="A1284" s="36" t="s">
        <v>1659</v>
      </c>
      <c r="B1284" s="11">
        <v>0</v>
      </c>
    </row>
    <row r="1285" customHeight="1" spans="1:2">
      <c r="A1285" s="35" t="s">
        <v>1660</v>
      </c>
      <c r="B1285" s="11">
        <f>SUM(B1286:B1288)</f>
        <v>753</v>
      </c>
    </row>
    <row r="1286" customHeight="1" spans="1:2">
      <c r="A1286" s="36" t="s">
        <v>1661</v>
      </c>
      <c r="B1286" s="11">
        <v>286</v>
      </c>
    </row>
    <row r="1287" customHeight="1" spans="1:2">
      <c r="A1287" s="36" t="s">
        <v>1662</v>
      </c>
      <c r="B1287" s="11">
        <v>414</v>
      </c>
    </row>
    <row r="1288" customHeight="1" spans="1:2">
      <c r="A1288" s="36" t="s">
        <v>1663</v>
      </c>
      <c r="B1288" s="11">
        <v>53</v>
      </c>
    </row>
    <row r="1289" customHeight="1" spans="1:2">
      <c r="A1289" s="35" t="s">
        <v>1664</v>
      </c>
      <c r="B1289" s="28">
        <f>SUM(B1290:B1292)</f>
        <v>276</v>
      </c>
    </row>
    <row r="1290" customHeight="1" spans="1:2">
      <c r="A1290" s="36" t="s">
        <v>1665</v>
      </c>
      <c r="B1290" s="11">
        <v>276</v>
      </c>
    </row>
    <row r="1291" customHeight="1" spans="1:2">
      <c r="A1291" s="36" t="s">
        <v>1666</v>
      </c>
      <c r="B1291" s="11">
        <v>0</v>
      </c>
    </row>
    <row r="1292" customHeight="1" spans="1:2">
      <c r="A1292" s="36" t="s">
        <v>1667</v>
      </c>
      <c r="B1292" s="11">
        <v>0</v>
      </c>
    </row>
    <row r="1293" customHeight="1" spans="1:2">
      <c r="A1293" s="35" t="s">
        <v>1668</v>
      </c>
      <c r="B1293" s="11">
        <f>B1294</f>
        <v>8</v>
      </c>
    </row>
    <row r="1294" customHeight="1" spans="1:2">
      <c r="A1294" s="36" t="s">
        <v>1669</v>
      </c>
      <c r="B1294" s="11">
        <v>8</v>
      </c>
    </row>
    <row r="1295" customHeight="1" spans="1:2">
      <c r="A1295" s="35" t="s">
        <v>1670</v>
      </c>
      <c r="B1295" s="11">
        <f>B1296</f>
        <v>7944</v>
      </c>
    </row>
    <row r="1296" customHeight="1" spans="1:2">
      <c r="A1296" s="35" t="s">
        <v>1671</v>
      </c>
      <c r="B1296" s="11">
        <f>B1297</f>
        <v>7944</v>
      </c>
    </row>
    <row r="1297" customHeight="1" spans="1:2">
      <c r="A1297" s="36" t="s">
        <v>1672</v>
      </c>
      <c r="B1297" s="11">
        <v>7944</v>
      </c>
    </row>
    <row r="1298" customHeight="1" spans="1:2">
      <c r="A1298" s="35" t="s">
        <v>1673</v>
      </c>
      <c r="B1298" s="11">
        <f>SUM(B1299,B1300,B1305)</f>
        <v>45162</v>
      </c>
    </row>
    <row r="1299" customHeight="1" spans="1:2">
      <c r="A1299" s="35" t="s">
        <v>1674</v>
      </c>
      <c r="B1299" s="11">
        <v>0</v>
      </c>
    </row>
    <row r="1300" customHeight="1" spans="1:2">
      <c r="A1300" s="35" t="s">
        <v>1675</v>
      </c>
      <c r="B1300" s="11">
        <f>SUM(B1301:B1304)</f>
        <v>0</v>
      </c>
    </row>
    <row r="1301" customHeight="1" spans="1:2">
      <c r="A1301" s="36" t="s">
        <v>1676</v>
      </c>
      <c r="B1301" s="11">
        <v>0</v>
      </c>
    </row>
    <row r="1302" customHeight="1" spans="1:2">
      <c r="A1302" s="36" t="s">
        <v>1677</v>
      </c>
      <c r="B1302" s="11">
        <v>0</v>
      </c>
    </row>
    <row r="1303" customHeight="1" spans="1:2">
      <c r="A1303" s="36" t="s">
        <v>1678</v>
      </c>
      <c r="B1303" s="11">
        <v>0</v>
      </c>
    </row>
    <row r="1304" customHeight="1" spans="1:2">
      <c r="A1304" s="36" t="s">
        <v>1679</v>
      </c>
      <c r="B1304" s="11">
        <v>0</v>
      </c>
    </row>
    <row r="1305" customHeight="1" spans="1:2">
      <c r="A1305" s="35" t="s">
        <v>1680</v>
      </c>
      <c r="B1305" s="11">
        <f>SUM(B1306:B1309)</f>
        <v>45162</v>
      </c>
    </row>
    <row r="1306" ht="17.25" customHeight="1" spans="1:2">
      <c r="A1306" s="36" t="s">
        <v>1681</v>
      </c>
      <c r="B1306" s="11">
        <v>44722</v>
      </c>
    </row>
    <row r="1307" customHeight="1" spans="1:2">
      <c r="A1307" s="36" t="s">
        <v>1682</v>
      </c>
      <c r="B1307" s="11">
        <v>107</v>
      </c>
    </row>
    <row r="1308" customHeight="1" spans="1:2">
      <c r="A1308" s="36" t="s">
        <v>1683</v>
      </c>
      <c r="B1308" s="11">
        <v>200</v>
      </c>
    </row>
    <row r="1309" customHeight="1" spans="1:2">
      <c r="A1309" s="36" t="s">
        <v>1684</v>
      </c>
      <c r="B1309" s="11">
        <v>133</v>
      </c>
    </row>
    <row r="1310" customHeight="1" spans="1:2">
      <c r="A1310" s="35" t="s">
        <v>1685</v>
      </c>
      <c r="B1310" s="11">
        <f>B1311+B1312+B1313</f>
        <v>241</v>
      </c>
    </row>
    <row r="1311" customHeight="1" spans="1:2">
      <c r="A1311" s="35" t="s">
        <v>1686</v>
      </c>
      <c r="B1311" s="11">
        <v>0</v>
      </c>
    </row>
    <row r="1312" customHeight="1" spans="1:2">
      <c r="A1312" s="35" t="s">
        <v>1687</v>
      </c>
      <c r="B1312" s="11">
        <v>0</v>
      </c>
    </row>
    <row r="1313" customHeight="1" spans="1:2">
      <c r="A1313" s="35" t="s">
        <v>1688</v>
      </c>
      <c r="B1313" s="11">
        <v>241</v>
      </c>
    </row>
  </sheetData>
  <mergeCells count="1">
    <mergeCell ref="A1:B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3"/>
  <sheetViews>
    <sheetView showGridLines="0" showZeros="0" workbookViewId="0">
      <selection activeCell="E21" sqref="E21"/>
    </sheetView>
  </sheetViews>
  <sheetFormatPr defaultColWidth="12.1833333333333" defaultRowHeight="17" customHeight="1" outlineLevelCol="1"/>
  <cols>
    <col min="1" max="1" width="41.5" style="14" customWidth="1"/>
    <col min="2" max="2" width="26" style="14" customWidth="1"/>
    <col min="3" max="16383" width="12.1833333333333" style="14" customWidth="1"/>
  </cols>
  <sheetData>
    <row r="1" ht="34" customHeight="1" spans="1:2">
      <c r="A1" s="2" t="s">
        <v>1689</v>
      </c>
      <c r="B1" s="2"/>
    </row>
    <row r="2" customHeight="1" spans="1:2">
      <c r="A2" s="33"/>
      <c r="B2" s="34" t="s">
        <v>1</v>
      </c>
    </row>
    <row r="3" ht="17.25" customHeight="1" spans="1:2">
      <c r="A3" s="9" t="s">
        <v>2</v>
      </c>
      <c r="B3" s="9" t="s">
        <v>3</v>
      </c>
    </row>
    <row r="4" customHeight="1" spans="1:2">
      <c r="A4" s="9" t="s">
        <v>674</v>
      </c>
      <c r="B4" s="11">
        <f>SUM(B5,B234,B274,B293,B383,B435,B491,B548,B675,B748,B825,B848,B955,B1013,B1077,B1097,B1127,B1137,B1182,B1202,B1246,B1295,B1298,B1310)</f>
        <v>476642</v>
      </c>
    </row>
    <row r="5" customHeight="1" spans="1:2">
      <c r="A5" s="35" t="s">
        <v>675</v>
      </c>
      <c r="B5" s="11">
        <f>SUM(B6+B18+B27+B38+B49+B60+B71+B79+B88+B101+B110+B121+B133+B140+B148+B154+B161+B168+B175+B182+B189+B197+B203+B209+B216+B231)</f>
        <v>36102</v>
      </c>
    </row>
    <row r="6" customHeight="1" spans="1:2">
      <c r="A6" s="35" t="s">
        <v>676</v>
      </c>
      <c r="B6" s="11">
        <f>SUM(B7:B17)</f>
        <v>1002</v>
      </c>
    </row>
    <row r="7" customHeight="1" spans="1:2">
      <c r="A7" s="36" t="s">
        <v>677</v>
      </c>
      <c r="B7" s="11">
        <v>759</v>
      </c>
    </row>
    <row r="8" customHeight="1" spans="1:2">
      <c r="A8" s="36" t="s">
        <v>678</v>
      </c>
      <c r="B8" s="28">
        <v>37</v>
      </c>
    </row>
    <row r="9" customHeight="1" spans="1:2">
      <c r="A9" s="27" t="s">
        <v>679</v>
      </c>
      <c r="B9" s="11">
        <v>0</v>
      </c>
    </row>
    <row r="10" customHeight="1" spans="1:2">
      <c r="A10" s="36" t="s">
        <v>680</v>
      </c>
      <c r="B10" s="31">
        <v>41</v>
      </c>
    </row>
    <row r="11" customHeight="1" spans="1:2">
      <c r="A11" s="36" t="s">
        <v>681</v>
      </c>
      <c r="B11" s="11">
        <v>11</v>
      </c>
    </row>
    <row r="12" customHeight="1" spans="1:2">
      <c r="A12" s="36" t="s">
        <v>682</v>
      </c>
      <c r="B12" s="11">
        <v>0</v>
      </c>
    </row>
    <row r="13" customHeight="1" spans="1:2">
      <c r="A13" s="36" t="s">
        <v>683</v>
      </c>
      <c r="B13" s="11">
        <v>0</v>
      </c>
    </row>
    <row r="14" customHeight="1" spans="1:2">
      <c r="A14" s="36" t="s">
        <v>684</v>
      </c>
      <c r="B14" s="11">
        <v>0</v>
      </c>
    </row>
    <row r="15" customHeight="1" spans="1:2">
      <c r="A15" s="36" t="s">
        <v>685</v>
      </c>
      <c r="B15" s="11">
        <v>0</v>
      </c>
    </row>
    <row r="16" customHeight="1" spans="1:2">
      <c r="A16" s="36" t="s">
        <v>686</v>
      </c>
      <c r="B16" s="11">
        <v>106</v>
      </c>
    </row>
    <row r="17" customHeight="1" spans="1:2">
      <c r="A17" s="36" t="s">
        <v>687</v>
      </c>
      <c r="B17" s="11">
        <v>48</v>
      </c>
    </row>
    <row r="18" customHeight="1" spans="1:2">
      <c r="A18" s="35" t="s">
        <v>688</v>
      </c>
      <c r="B18" s="11">
        <f>SUM(B19:B26)</f>
        <v>830</v>
      </c>
    </row>
    <row r="19" customHeight="1" spans="1:2">
      <c r="A19" s="36" t="s">
        <v>677</v>
      </c>
      <c r="B19" s="11">
        <v>693</v>
      </c>
    </row>
    <row r="20" customHeight="1" spans="1:2">
      <c r="A20" s="36" t="s">
        <v>678</v>
      </c>
      <c r="B20" s="11">
        <v>35</v>
      </c>
    </row>
    <row r="21" customHeight="1" spans="1:2">
      <c r="A21" s="36" t="s">
        <v>679</v>
      </c>
      <c r="B21" s="11">
        <v>0</v>
      </c>
    </row>
    <row r="22" customHeight="1" spans="1:2">
      <c r="A22" s="36" t="s">
        <v>689</v>
      </c>
      <c r="B22" s="11">
        <v>20</v>
      </c>
    </row>
    <row r="23" customHeight="1" spans="1:2">
      <c r="A23" s="36" t="s">
        <v>690</v>
      </c>
      <c r="B23" s="11">
        <v>0</v>
      </c>
    </row>
    <row r="24" customHeight="1" spans="1:2">
      <c r="A24" s="36" t="s">
        <v>691</v>
      </c>
      <c r="B24" s="11">
        <v>0</v>
      </c>
    </row>
    <row r="25" customHeight="1" spans="1:2">
      <c r="A25" s="36" t="s">
        <v>686</v>
      </c>
      <c r="B25" s="11">
        <v>72</v>
      </c>
    </row>
    <row r="26" customHeight="1" spans="1:2">
      <c r="A26" s="36" t="s">
        <v>692</v>
      </c>
      <c r="B26" s="11">
        <v>10</v>
      </c>
    </row>
    <row r="27" customHeight="1" spans="1:2">
      <c r="A27" s="35" t="s">
        <v>693</v>
      </c>
      <c r="B27" s="11">
        <f>SUM(B28:B37)</f>
        <v>7101</v>
      </c>
    </row>
    <row r="28" customHeight="1" spans="1:2">
      <c r="A28" s="36" t="s">
        <v>677</v>
      </c>
      <c r="B28" s="11">
        <v>3106</v>
      </c>
    </row>
    <row r="29" customHeight="1" spans="1:2">
      <c r="A29" s="36" t="s">
        <v>678</v>
      </c>
      <c r="B29" s="11">
        <v>247</v>
      </c>
    </row>
    <row r="30" customHeight="1" spans="1:2">
      <c r="A30" s="36" t="s">
        <v>679</v>
      </c>
      <c r="B30" s="11">
        <v>2036</v>
      </c>
    </row>
    <row r="31" customHeight="1" spans="1:2">
      <c r="A31" s="36" t="s">
        <v>694</v>
      </c>
      <c r="B31" s="11">
        <v>87</v>
      </c>
    </row>
    <row r="32" customHeight="1" spans="1:2">
      <c r="A32" s="36" t="s">
        <v>695</v>
      </c>
      <c r="B32" s="11">
        <v>50</v>
      </c>
    </row>
    <row r="33" customHeight="1" spans="1:2">
      <c r="A33" s="36" t="s">
        <v>696</v>
      </c>
      <c r="B33" s="11">
        <v>10</v>
      </c>
    </row>
    <row r="34" customHeight="1" spans="1:2">
      <c r="A34" s="36" t="s">
        <v>697</v>
      </c>
      <c r="B34" s="11">
        <v>14</v>
      </c>
    </row>
    <row r="35" customHeight="1" spans="1:2">
      <c r="A35" s="36" t="s">
        <v>698</v>
      </c>
      <c r="B35" s="11">
        <v>0</v>
      </c>
    </row>
    <row r="36" customHeight="1" spans="1:2">
      <c r="A36" s="36" t="s">
        <v>686</v>
      </c>
      <c r="B36" s="11">
        <v>570</v>
      </c>
    </row>
    <row r="37" customHeight="1" spans="1:2">
      <c r="A37" s="36" t="s">
        <v>699</v>
      </c>
      <c r="B37" s="11">
        <v>981</v>
      </c>
    </row>
    <row r="38" customHeight="1" spans="1:2">
      <c r="A38" s="35" t="s">
        <v>700</v>
      </c>
      <c r="B38" s="11">
        <f>SUM(B39:B48)</f>
        <v>1290</v>
      </c>
    </row>
    <row r="39" customHeight="1" spans="1:2">
      <c r="A39" s="36" t="s">
        <v>677</v>
      </c>
      <c r="B39" s="11">
        <v>709</v>
      </c>
    </row>
    <row r="40" customHeight="1" spans="1:2">
      <c r="A40" s="36" t="s">
        <v>678</v>
      </c>
      <c r="B40" s="11">
        <v>0</v>
      </c>
    </row>
    <row r="41" customHeight="1" spans="1:2">
      <c r="A41" s="36" t="s">
        <v>679</v>
      </c>
      <c r="B41" s="11">
        <v>0</v>
      </c>
    </row>
    <row r="42" customHeight="1" spans="1:2">
      <c r="A42" s="36" t="s">
        <v>701</v>
      </c>
      <c r="B42" s="11">
        <v>0</v>
      </c>
    </row>
    <row r="43" customHeight="1" spans="1:2">
      <c r="A43" s="36" t="s">
        <v>702</v>
      </c>
      <c r="B43" s="11">
        <v>0</v>
      </c>
    </row>
    <row r="44" customHeight="1" spans="1:2">
      <c r="A44" s="36" t="s">
        <v>703</v>
      </c>
      <c r="B44" s="11">
        <v>13</v>
      </c>
    </row>
    <row r="45" customHeight="1" spans="1:2">
      <c r="A45" s="36" t="s">
        <v>704</v>
      </c>
      <c r="B45" s="11">
        <v>0</v>
      </c>
    </row>
    <row r="46" customHeight="1" spans="1:2">
      <c r="A46" s="36" t="s">
        <v>705</v>
      </c>
      <c r="B46" s="11">
        <v>0</v>
      </c>
    </row>
    <row r="47" customHeight="1" spans="1:2">
      <c r="A47" s="36" t="s">
        <v>686</v>
      </c>
      <c r="B47" s="11">
        <v>306</v>
      </c>
    </row>
    <row r="48" customHeight="1" spans="1:2">
      <c r="A48" s="36" t="s">
        <v>706</v>
      </c>
      <c r="B48" s="11">
        <v>262</v>
      </c>
    </row>
    <row r="49" customHeight="1" spans="1:2">
      <c r="A49" s="35" t="s">
        <v>707</v>
      </c>
      <c r="B49" s="11">
        <f>SUM(B50:B59)</f>
        <v>512</v>
      </c>
    </row>
    <row r="50" customHeight="1" spans="1:2">
      <c r="A50" s="36" t="s">
        <v>677</v>
      </c>
      <c r="B50" s="11">
        <v>318</v>
      </c>
    </row>
    <row r="51" customHeight="1" spans="1:2">
      <c r="A51" s="36" t="s">
        <v>678</v>
      </c>
      <c r="B51" s="11">
        <v>19</v>
      </c>
    </row>
    <row r="52" customHeight="1" spans="1:2">
      <c r="A52" s="36" t="s">
        <v>679</v>
      </c>
      <c r="B52" s="11">
        <v>0</v>
      </c>
    </row>
    <row r="53" customHeight="1" spans="1:2">
      <c r="A53" s="36" t="s">
        <v>708</v>
      </c>
      <c r="B53" s="11">
        <v>0</v>
      </c>
    </row>
    <row r="54" customHeight="1" spans="1:2">
      <c r="A54" s="36" t="s">
        <v>709</v>
      </c>
      <c r="B54" s="11">
        <v>2</v>
      </c>
    </row>
    <row r="55" customHeight="1" spans="1:2">
      <c r="A55" s="36" t="s">
        <v>710</v>
      </c>
      <c r="B55" s="11">
        <v>0</v>
      </c>
    </row>
    <row r="56" customHeight="1" spans="1:2">
      <c r="A56" s="36" t="s">
        <v>711</v>
      </c>
      <c r="B56" s="11">
        <v>0</v>
      </c>
    </row>
    <row r="57" customHeight="1" spans="1:2">
      <c r="A57" s="36" t="s">
        <v>712</v>
      </c>
      <c r="B57" s="11">
        <v>0</v>
      </c>
    </row>
    <row r="58" customHeight="1" spans="1:2">
      <c r="A58" s="36" t="s">
        <v>686</v>
      </c>
      <c r="B58" s="11">
        <v>118</v>
      </c>
    </row>
    <row r="59" customHeight="1" spans="1:2">
      <c r="A59" s="36" t="s">
        <v>713</v>
      </c>
      <c r="B59" s="11">
        <v>55</v>
      </c>
    </row>
    <row r="60" customHeight="1" spans="1:2">
      <c r="A60" s="35" t="s">
        <v>714</v>
      </c>
      <c r="B60" s="11">
        <f>SUM(B61:B70)</f>
        <v>1940</v>
      </c>
    </row>
    <row r="61" customHeight="1" spans="1:2">
      <c r="A61" s="36" t="s">
        <v>677</v>
      </c>
      <c r="B61" s="11">
        <v>1012</v>
      </c>
    </row>
    <row r="62" customHeight="1" spans="1:2">
      <c r="A62" s="36" t="s">
        <v>678</v>
      </c>
      <c r="B62" s="11">
        <v>62</v>
      </c>
    </row>
    <row r="63" customHeight="1" spans="1:2">
      <c r="A63" s="36" t="s">
        <v>679</v>
      </c>
      <c r="B63" s="11">
        <v>0</v>
      </c>
    </row>
    <row r="64" customHeight="1" spans="1:2">
      <c r="A64" s="36" t="s">
        <v>715</v>
      </c>
      <c r="B64" s="11">
        <v>4</v>
      </c>
    </row>
    <row r="65" customHeight="1" spans="1:2">
      <c r="A65" s="36" t="s">
        <v>716</v>
      </c>
      <c r="B65" s="11">
        <v>0</v>
      </c>
    </row>
    <row r="66" customHeight="1" spans="1:2">
      <c r="A66" s="36" t="s">
        <v>717</v>
      </c>
      <c r="B66" s="11">
        <v>0</v>
      </c>
    </row>
    <row r="67" customHeight="1" spans="1:2">
      <c r="A67" s="36" t="s">
        <v>718</v>
      </c>
      <c r="B67" s="11">
        <v>8</v>
      </c>
    </row>
    <row r="68" customHeight="1" spans="1:2">
      <c r="A68" s="36" t="s">
        <v>719</v>
      </c>
      <c r="B68" s="11">
        <v>0</v>
      </c>
    </row>
    <row r="69" customHeight="1" spans="1:2">
      <c r="A69" s="36" t="s">
        <v>686</v>
      </c>
      <c r="B69" s="11">
        <v>270</v>
      </c>
    </row>
    <row r="70" customHeight="1" spans="1:2">
      <c r="A70" s="36" t="s">
        <v>720</v>
      </c>
      <c r="B70" s="11">
        <v>584</v>
      </c>
    </row>
    <row r="71" customHeight="1" spans="1:2">
      <c r="A71" s="35" t="s">
        <v>721</v>
      </c>
      <c r="B71" s="11">
        <f>SUM(B72:B78)</f>
        <v>440</v>
      </c>
    </row>
    <row r="72" customHeight="1" spans="1:2">
      <c r="A72" s="36" t="s">
        <v>677</v>
      </c>
      <c r="B72" s="11">
        <v>0</v>
      </c>
    </row>
    <row r="73" customHeight="1" spans="1:2">
      <c r="A73" s="36" t="s">
        <v>678</v>
      </c>
      <c r="B73" s="11">
        <v>0</v>
      </c>
    </row>
    <row r="74" customHeight="1" spans="1:2">
      <c r="A74" s="36" t="s">
        <v>679</v>
      </c>
      <c r="B74" s="11">
        <v>0</v>
      </c>
    </row>
    <row r="75" customHeight="1" spans="1:2">
      <c r="A75" s="36" t="s">
        <v>718</v>
      </c>
      <c r="B75" s="11">
        <v>0</v>
      </c>
    </row>
    <row r="76" customHeight="1" spans="1:2">
      <c r="A76" s="36" t="s">
        <v>722</v>
      </c>
      <c r="B76" s="11">
        <v>440</v>
      </c>
    </row>
    <row r="77" customHeight="1" spans="1:2">
      <c r="A77" s="36" t="s">
        <v>686</v>
      </c>
      <c r="B77" s="11">
        <v>0</v>
      </c>
    </row>
    <row r="78" customHeight="1" spans="1:2">
      <c r="A78" s="36" t="s">
        <v>723</v>
      </c>
      <c r="B78" s="11">
        <v>0</v>
      </c>
    </row>
    <row r="79" customHeight="1" spans="1:2">
      <c r="A79" s="35" t="s">
        <v>724</v>
      </c>
      <c r="B79" s="11">
        <f>SUM(B80:B87)</f>
        <v>788</v>
      </c>
    </row>
    <row r="80" customHeight="1" spans="1:2">
      <c r="A80" s="36" t="s">
        <v>677</v>
      </c>
      <c r="B80" s="11">
        <v>439</v>
      </c>
    </row>
    <row r="81" customHeight="1" spans="1:2">
      <c r="A81" s="36" t="s">
        <v>678</v>
      </c>
      <c r="B81" s="11">
        <v>16</v>
      </c>
    </row>
    <row r="82" customHeight="1" spans="1:2">
      <c r="A82" s="36" t="s">
        <v>679</v>
      </c>
      <c r="B82" s="11">
        <v>0</v>
      </c>
    </row>
    <row r="83" customHeight="1" spans="1:2">
      <c r="A83" s="36" t="s">
        <v>725</v>
      </c>
      <c r="B83" s="11">
        <v>67</v>
      </c>
    </row>
    <row r="84" customHeight="1" spans="1:2">
      <c r="A84" s="36" t="s">
        <v>726</v>
      </c>
      <c r="B84" s="11">
        <v>0</v>
      </c>
    </row>
    <row r="85" customHeight="1" spans="1:2">
      <c r="A85" s="36" t="s">
        <v>718</v>
      </c>
      <c r="B85" s="11">
        <v>0</v>
      </c>
    </row>
    <row r="86" customHeight="1" spans="1:2">
      <c r="A86" s="36" t="s">
        <v>686</v>
      </c>
      <c r="B86" s="11">
        <v>266</v>
      </c>
    </row>
    <row r="87" customHeight="1" spans="1:2">
      <c r="A87" s="36" t="s">
        <v>727</v>
      </c>
      <c r="B87" s="11">
        <v>0</v>
      </c>
    </row>
    <row r="88" customHeight="1" spans="1:2">
      <c r="A88" s="35" t="s">
        <v>728</v>
      </c>
      <c r="B88" s="11">
        <f>SUM(B89:B100)</f>
        <v>335</v>
      </c>
    </row>
    <row r="89" customHeight="1" spans="1:2">
      <c r="A89" s="36" t="s">
        <v>677</v>
      </c>
      <c r="B89" s="11">
        <v>0</v>
      </c>
    </row>
    <row r="90" customHeight="1" spans="1:2">
      <c r="A90" s="36" t="s">
        <v>678</v>
      </c>
      <c r="B90" s="11">
        <v>0</v>
      </c>
    </row>
    <row r="91" customHeight="1" spans="1:2">
      <c r="A91" s="36" t="s">
        <v>679</v>
      </c>
      <c r="B91" s="11">
        <v>0</v>
      </c>
    </row>
    <row r="92" customHeight="1" spans="1:2">
      <c r="A92" s="36" t="s">
        <v>729</v>
      </c>
      <c r="B92" s="11">
        <v>0</v>
      </c>
    </row>
    <row r="93" customHeight="1" spans="1:2">
      <c r="A93" s="36" t="s">
        <v>730</v>
      </c>
      <c r="B93" s="11">
        <v>315</v>
      </c>
    </row>
    <row r="94" customHeight="1" spans="1:2">
      <c r="A94" s="36" t="s">
        <v>718</v>
      </c>
      <c r="B94" s="11">
        <v>0</v>
      </c>
    </row>
    <row r="95" customHeight="1" spans="1:2">
      <c r="A95" s="36" t="s">
        <v>731</v>
      </c>
      <c r="B95" s="11">
        <v>0</v>
      </c>
    </row>
    <row r="96" customHeight="1" spans="1:2">
      <c r="A96" s="36" t="s">
        <v>732</v>
      </c>
      <c r="B96" s="11">
        <v>0</v>
      </c>
    </row>
    <row r="97" customHeight="1" spans="1:2">
      <c r="A97" s="36" t="s">
        <v>733</v>
      </c>
      <c r="B97" s="11">
        <v>0</v>
      </c>
    </row>
    <row r="98" customHeight="1" spans="1:2">
      <c r="A98" s="36" t="s">
        <v>734</v>
      </c>
      <c r="B98" s="11">
        <v>0</v>
      </c>
    </row>
    <row r="99" customHeight="1" spans="1:2">
      <c r="A99" s="36" t="s">
        <v>686</v>
      </c>
      <c r="B99" s="11">
        <v>0</v>
      </c>
    </row>
    <row r="100" customHeight="1" spans="1:2">
      <c r="A100" s="36" t="s">
        <v>735</v>
      </c>
      <c r="B100" s="11">
        <v>20</v>
      </c>
    </row>
    <row r="101" customHeight="1" spans="1:2">
      <c r="A101" s="35" t="s">
        <v>736</v>
      </c>
      <c r="B101" s="11">
        <f>SUM(B102:B109)</f>
        <v>3118</v>
      </c>
    </row>
    <row r="102" customHeight="1" spans="1:2">
      <c r="A102" s="36" t="s">
        <v>677</v>
      </c>
      <c r="B102" s="11">
        <v>2243</v>
      </c>
    </row>
    <row r="103" customHeight="1" spans="1:2">
      <c r="A103" s="36" t="s">
        <v>678</v>
      </c>
      <c r="B103" s="11">
        <v>72</v>
      </c>
    </row>
    <row r="104" customHeight="1" spans="1:2">
      <c r="A104" s="36" t="s">
        <v>679</v>
      </c>
      <c r="B104" s="11">
        <v>0</v>
      </c>
    </row>
    <row r="105" customHeight="1" spans="1:2">
      <c r="A105" s="36" t="s">
        <v>737</v>
      </c>
      <c r="B105" s="11">
        <v>317</v>
      </c>
    </row>
    <row r="106" customHeight="1" spans="1:2">
      <c r="A106" s="36" t="s">
        <v>738</v>
      </c>
      <c r="B106" s="11">
        <v>0</v>
      </c>
    </row>
    <row r="107" customHeight="1" spans="1:2">
      <c r="A107" s="36" t="s">
        <v>739</v>
      </c>
      <c r="B107" s="11">
        <v>77</v>
      </c>
    </row>
    <row r="108" customHeight="1" spans="1:2">
      <c r="A108" s="36" t="s">
        <v>686</v>
      </c>
      <c r="B108" s="11">
        <v>89</v>
      </c>
    </row>
    <row r="109" customHeight="1" spans="1:2">
      <c r="A109" s="36" t="s">
        <v>740</v>
      </c>
      <c r="B109" s="11">
        <v>320</v>
      </c>
    </row>
    <row r="110" customHeight="1" spans="1:2">
      <c r="A110" s="35" t="s">
        <v>741</v>
      </c>
      <c r="B110" s="11">
        <f>SUM(B111:B120)</f>
        <v>1170</v>
      </c>
    </row>
    <row r="111" customHeight="1" spans="1:2">
      <c r="A111" s="36" t="s">
        <v>677</v>
      </c>
      <c r="B111" s="11">
        <v>932</v>
      </c>
    </row>
    <row r="112" customHeight="1" spans="1:2">
      <c r="A112" s="36" t="s">
        <v>678</v>
      </c>
      <c r="B112" s="11">
        <v>30</v>
      </c>
    </row>
    <row r="113" customHeight="1" spans="1:2">
      <c r="A113" s="36" t="s">
        <v>679</v>
      </c>
      <c r="B113" s="11">
        <v>0</v>
      </c>
    </row>
    <row r="114" customHeight="1" spans="1:2">
      <c r="A114" s="36" t="s">
        <v>742</v>
      </c>
      <c r="B114" s="11">
        <v>0</v>
      </c>
    </row>
    <row r="115" customHeight="1" spans="1:2">
      <c r="A115" s="36" t="s">
        <v>743</v>
      </c>
      <c r="B115" s="11">
        <v>0</v>
      </c>
    </row>
    <row r="116" customHeight="1" spans="1:2">
      <c r="A116" s="36" t="s">
        <v>744</v>
      </c>
      <c r="B116" s="11">
        <v>0</v>
      </c>
    </row>
    <row r="117" customHeight="1" spans="1:2">
      <c r="A117" s="36" t="s">
        <v>745</v>
      </c>
      <c r="B117" s="11">
        <v>0</v>
      </c>
    </row>
    <row r="118" customHeight="1" spans="1:2">
      <c r="A118" s="36" t="s">
        <v>746</v>
      </c>
      <c r="B118" s="11">
        <v>122</v>
      </c>
    </row>
    <row r="119" customHeight="1" spans="1:2">
      <c r="A119" s="36" t="s">
        <v>686</v>
      </c>
      <c r="B119" s="11">
        <v>19</v>
      </c>
    </row>
    <row r="120" customHeight="1" spans="1:2">
      <c r="A120" s="36" t="s">
        <v>747</v>
      </c>
      <c r="B120" s="11">
        <v>67</v>
      </c>
    </row>
    <row r="121" customHeight="1" spans="1:2">
      <c r="A121" s="35" t="s">
        <v>748</v>
      </c>
      <c r="B121" s="11">
        <f>SUM(B122:B132)</f>
        <v>20</v>
      </c>
    </row>
    <row r="122" customHeight="1" spans="1:2">
      <c r="A122" s="36" t="s">
        <v>677</v>
      </c>
      <c r="B122" s="11">
        <v>0</v>
      </c>
    </row>
    <row r="123" customHeight="1" spans="1:2">
      <c r="A123" s="36" t="s">
        <v>678</v>
      </c>
      <c r="B123" s="11">
        <v>0</v>
      </c>
    </row>
    <row r="124" customHeight="1" spans="1:2">
      <c r="A124" s="36" t="s">
        <v>679</v>
      </c>
      <c r="B124" s="11">
        <v>0</v>
      </c>
    </row>
    <row r="125" customHeight="1" spans="1:2">
      <c r="A125" s="36" t="s">
        <v>749</v>
      </c>
      <c r="B125" s="11">
        <v>0</v>
      </c>
    </row>
    <row r="126" customHeight="1" spans="1:2">
      <c r="A126" s="36" t="s">
        <v>750</v>
      </c>
      <c r="B126" s="11">
        <v>0</v>
      </c>
    </row>
    <row r="127" customHeight="1" spans="1:2">
      <c r="A127" s="36" t="s">
        <v>751</v>
      </c>
      <c r="B127" s="11">
        <v>0</v>
      </c>
    </row>
    <row r="128" customHeight="1" spans="1:2">
      <c r="A128" s="36" t="s">
        <v>752</v>
      </c>
      <c r="B128" s="11">
        <v>20</v>
      </c>
    </row>
    <row r="129" customHeight="1" spans="1:2">
      <c r="A129" s="36" t="s">
        <v>753</v>
      </c>
      <c r="B129" s="11">
        <v>0</v>
      </c>
    </row>
    <row r="130" customHeight="1" spans="1:2">
      <c r="A130" s="36" t="s">
        <v>754</v>
      </c>
      <c r="B130" s="11">
        <v>0</v>
      </c>
    </row>
    <row r="131" customHeight="1" spans="1:2">
      <c r="A131" s="36" t="s">
        <v>686</v>
      </c>
      <c r="B131" s="11">
        <v>0</v>
      </c>
    </row>
    <row r="132" customHeight="1" spans="1:2">
      <c r="A132" s="36" t="s">
        <v>755</v>
      </c>
      <c r="B132" s="11">
        <v>0</v>
      </c>
    </row>
    <row r="133" customHeight="1" spans="1:2">
      <c r="A133" s="35" t="s">
        <v>756</v>
      </c>
      <c r="B133" s="11">
        <f>SUM(B134:B139)</f>
        <v>67</v>
      </c>
    </row>
    <row r="134" customHeight="1" spans="1:2">
      <c r="A134" s="36" t="s">
        <v>677</v>
      </c>
      <c r="B134" s="11">
        <v>0</v>
      </c>
    </row>
    <row r="135" customHeight="1" spans="1:2">
      <c r="A135" s="36" t="s">
        <v>678</v>
      </c>
      <c r="B135" s="11">
        <v>46</v>
      </c>
    </row>
    <row r="136" customHeight="1" spans="1:2">
      <c r="A136" s="36" t="s">
        <v>679</v>
      </c>
      <c r="B136" s="11">
        <v>0</v>
      </c>
    </row>
    <row r="137" customHeight="1" spans="1:2">
      <c r="A137" s="36" t="s">
        <v>757</v>
      </c>
      <c r="B137" s="11">
        <v>21</v>
      </c>
    </row>
    <row r="138" customHeight="1" spans="1:2">
      <c r="A138" s="36" t="s">
        <v>686</v>
      </c>
      <c r="B138" s="11">
        <v>0</v>
      </c>
    </row>
    <row r="139" customHeight="1" spans="1:2">
      <c r="A139" s="36" t="s">
        <v>758</v>
      </c>
      <c r="B139" s="11">
        <v>0</v>
      </c>
    </row>
    <row r="140" customHeight="1" spans="1:2">
      <c r="A140" s="35" t="s">
        <v>759</v>
      </c>
      <c r="B140" s="11">
        <f>SUM(B141:B147)</f>
        <v>0</v>
      </c>
    </row>
    <row r="141" customHeight="1" spans="1:2">
      <c r="A141" s="36" t="s">
        <v>677</v>
      </c>
      <c r="B141" s="11">
        <v>0</v>
      </c>
    </row>
    <row r="142" customHeight="1" spans="1:2">
      <c r="A142" s="36" t="s">
        <v>678</v>
      </c>
      <c r="B142" s="11">
        <v>0</v>
      </c>
    </row>
    <row r="143" customHeight="1" spans="1:2">
      <c r="A143" s="36" t="s">
        <v>679</v>
      </c>
      <c r="B143" s="11">
        <v>0</v>
      </c>
    </row>
    <row r="144" customHeight="1" spans="1:2">
      <c r="A144" s="36" t="s">
        <v>760</v>
      </c>
      <c r="B144" s="11">
        <v>0</v>
      </c>
    </row>
    <row r="145" customHeight="1" spans="1:2">
      <c r="A145" s="36" t="s">
        <v>761</v>
      </c>
      <c r="B145" s="11">
        <v>0</v>
      </c>
    </row>
    <row r="146" customHeight="1" spans="1:2">
      <c r="A146" s="36" t="s">
        <v>686</v>
      </c>
      <c r="B146" s="11">
        <v>0</v>
      </c>
    </row>
    <row r="147" customHeight="1" spans="1:2">
      <c r="A147" s="36" t="s">
        <v>762</v>
      </c>
      <c r="B147" s="11">
        <v>0</v>
      </c>
    </row>
    <row r="148" customHeight="1" spans="1:2">
      <c r="A148" s="35" t="s">
        <v>763</v>
      </c>
      <c r="B148" s="11">
        <f>SUM(B149:B153)</f>
        <v>578</v>
      </c>
    </row>
    <row r="149" customHeight="1" spans="1:2">
      <c r="A149" s="36" t="s">
        <v>677</v>
      </c>
      <c r="B149" s="11">
        <v>124</v>
      </c>
    </row>
    <row r="150" customHeight="1" spans="1:2">
      <c r="A150" s="36" t="s">
        <v>678</v>
      </c>
      <c r="B150" s="11">
        <v>0</v>
      </c>
    </row>
    <row r="151" customHeight="1" spans="1:2">
      <c r="A151" s="36" t="s">
        <v>679</v>
      </c>
      <c r="B151" s="11">
        <v>0</v>
      </c>
    </row>
    <row r="152" customHeight="1" spans="1:2">
      <c r="A152" s="36" t="s">
        <v>764</v>
      </c>
      <c r="B152" s="11">
        <v>454</v>
      </c>
    </row>
    <row r="153" customHeight="1" spans="1:2">
      <c r="A153" s="36" t="s">
        <v>765</v>
      </c>
      <c r="B153" s="11">
        <v>0</v>
      </c>
    </row>
    <row r="154" customHeight="1" spans="1:2">
      <c r="A154" s="35" t="s">
        <v>766</v>
      </c>
      <c r="B154" s="11">
        <f>SUM(B155:B160)</f>
        <v>167</v>
      </c>
    </row>
    <row r="155" customHeight="1" spans="1:2">
      <c r="A155" s="36" t="s">
        <v>677</v>
      </c>
      <c r="B155" s="11">
        <v>162</v>
      </c>
    </row>
    <row r="156" customHeight="1" spans="1:2">
      <c r="A156" s="36" t="s">
        <v>678</v>
      </c>
      <c r="B156" s="11">
        <v>5</v>
      </c>
    </row>
    <row r="157" customHeight="1" spans="1:2">
      <c r="A157" s="36" t="s">
        <v>679</v>
      </c>
      <c r="B157" s="11">
        <v>0</v>
      </c>
    </row>
    <row r="158" customHeight="1" spans="1:2">
      <c r="A158" s="36" t="s">
        <v>691</v>
      </c>
      <c r="B158" s="11">
        <v>0</v>
      </c>
    </row>
    <row r="159" customHeight="1" spans="1:2">
      <c r="A159" s="36" t="s">
        <v>686</v>
      </c>
      <c r="B159" s="11">
        <v>0</v>
      </c>
    </row>
    <row r="160" customHeight="1" spans="1:2">
      <c r="A160" s="36" t="s">
        <v>767</v>
      </c>
      <c r="B160" s="11">
        <v>0</v>
      </c>
    </row>
    <row r="161" customHeight="1" spans="1:2">
      <c r="A161" s="35" t="s">
        <v>768</v>
      </c>
      <c r="B161" s="11">
        <f>SUM(B162:B167)</f>
        <v>733</v>
      </c>
    </row>
    <row r="162" customHeight="1" spans="1:2">
      <c r="A162" s="36" t="s">
        <v>677</v>
      </c>
      <c r="B162" s="11">
        <v>421</v>
      </c>
    </row>
    <row r="163" customHeight="1" spans="1:2">
      <c r="A163" s="36" t="s">
        <v>678</v>
      </c>
      <c r="B163" s="11">
        <v>104</v>
      </c>
    </row>
    <row r="164" customHeight="1" spans="1:2">
      <c r="A164" s="36" t="s">
        <v>679</v>
      </c>
      <c r="B164" s="11">
        <v>0</v>
      </c>
    </row>
    <row r="165" customHeight="1" spans="1:2">
      <c r="A165" s="36" t="s">
        <v>769</v>
      </c>
      <c r="B165" s="11">
        <v>0</v>
      </c>
    </row>
    <row r="166" customHeight="1" spans="1:2">
      <c r="A166" s="36" t="s">
        <v>686</v>
      </c>
      <c r="B166" s="11">
        <v>173</v>
      </c>
    </row>
    <row r="167" customHeight="1" spans="1:2">
      <c r="A167" s="36" t="s">
        <v>770</v>
      </c>
      <c r="B167" s="11">
        <v>35</v>
      </c>
    </row>
    <row r="168" customHeight="1" spans="1:2">
      <c r="A168" s="35" t="s">
        <v>771</v>
      </c>
      <c r="B168" s="11">
        <f>SUM(B169:B174)</f>
        <v>2494</v>
      </c>
    </row>
    <row r="169" customHeight="1" spans="1:2">
      <c r="A169" s="36" t="s">
        <v>677</v>
      </c>
      <c r="B169" s="11">
        <v>1142</v>
      </c>
    </row>
    <row r="170" customHeight="1" spans="1:2">
      <c r="A170" s="36" t="s">
        <v>678</v>
      </c>
      <c r="B170" s="11">
        <v>21</v>
      </c>
    </row>
    <row r="171" customHeight="1" spans="1:2">
      <c r="A171" s="36" t="s">
        <v>679</v>
      </c>
      <c r="B171" s="11">
        <v>0</v>
      </c>
    </row>
    <row r="172" customHeight="1" spans="1:2">
      <c r="A172" s="36" t="s">
        <v>772</v>
      </c>
      <c r="B172" s="11">
        <v>742</v>
      </c>
    </row>
    <row r="173" customHeight="1" spans="1:2">
      <c r="A173" s="36" t="s">
        <v>686</v>
      </c>
      <c r="B173" s="11">
        <v>190</v>
      </c>
    </row>
    <row r="174" customHeight="1" spans="1:2">
      <c r="A174" s="36" t="s">
        <v>773</v>
      </c>
      <c r="B174" s="11">
        <v>399</v>
      </c>
    </row>
    <row r="175" customHeight="1" spans="1:2">
      <c r="A175" s="35" t="s">
        <v>774</v>
      </c>
      <c r="B175" s="11">
        <f>SUM(B176:B181)</f>
        <v>3759</v>
      </c>
    </row>
    <row r="176" customHeight="1" spans="1:2">
      <c r="A176" s="36" t="s">
        <v>677</v>
      </c>
      <c r="B176" s="11">
        <v>812</v>
      </c>
    </row>
    <row r="177" customHeight="1" spans="1:2">
      <c r="A177" s="36" t="s">
        <v>678</v>
      </c>
      <c r="B177" s="11">
        <v>79</v>
      </c>
    </row>
    <row r="178" customHeight="1" spans="1:2">
      <c r="A178" s="36" t="s">
        <v>679</v>
      </c>
      <c r="B178" s="11">
        <v>0</v>
      </c>
    </row>
    <row r="179" customHeight="1" spans="1:2">
      <c r="A179" s="36" t="s">
        <v>775</v>
      </c>
      <c r="B179" s="11">
        <v>0</v>
      </c>
    </row>
    <row r="180" customHeight="1" spans="1:2">
      <c r="A180" s="36" t="s">
        <v>686</v>
      </c>
      <c r="B180" s="11">
        <v>84</v>
      </c>
    </row>
    <row r="181" customHeight="1" spans="1:2">
      <c r="A181" s="36" t="s">
        <v>776</v>
      </c>
      <c r="B181" s="11">
        <v>2784</v>
      </c>
    </row>
    <row r="182" customHeight="1" spans="1:2">
      <c r="A182" s="35" t="s">
        <v>777</v>
      </c>
      <c r="B182" s="11">
        <f>SUM(B183:B188)</f>
        <v>819</v>
      </c>
    </row>
    <row r="183" customHeight="1" spans="1:2">
      <c r="A183" s="36" t="s">
        <v>677</v>
      </c>
      <c r="B183" s="11">
        <v>497</v>
      </c>
    </row>
    <row r="184" customHeight="1" spans="1:2">
      <c r="A184" s="36" t="s">
        <v>678</v>
      </c>
      <c r="B184" s="11">
        <v>0</v>
      </c>
    </row>
    <row r="185" customHeight="1" spans="1:2">
      <c r="A185" s="36" t="s">
        <v>679</v>
      </c>
      <c r="B185" s="11">
        <v>0</v>
      </c>
    </row>
    <row r="186" customHeight="1" spans="1:2">
      <c r="A186" s="36" t="s">
        <v>778</v>
      </c>
      <c r="B186" s="11">
        <v>0</v>
      </c>
    </row>
    <row r="187" customHeight="1" spans="1:2">
      <c r="A187" s="36" t="s">
        <v>686</v>
      </c>
      <c r="B187" s="11">
        <v>111</v>
      </c>
    </row>
    <row r="188" customHeight="1" spans="1:2">
      <c r="A188" s="36" t="s">
        <v>779</v>
      </c>
      <c r="B188" s="11">
        <v>211</v>
      </c>
    </row>
    <row r="189" customHeight="1" spans="1:2">
      <c r="A189" s="35" t="s">
        <v>780</v>
      </c>
      <c r="B189" s="11">
        <f>SUM(B190:B196)</f>
        <v>402</v>
      </c>
    </row>
    <row r="190" customHeight="1" spans="1:2">
      <c r="A190" s="36" t="s">
        <v>677</v>
      </c>
      <c r="B190" s="11">
        <v>320</v>
      </c>
    </row>
    <row r="191" customHeight="1" spans="1:2">
      <c r="A191" s="36" t="s">
        <v>678</v>
      </c>
      <c r="B191" s="11">
        <v>8</v>
      </c>
    </row>
    <row r="192" customHeight="1" spans="1:2">
      <c r="A192" s="36" t="s">
        <v>679</v>
      </c>
      <c r="B192" s="11">
        <v>0</v>
      </c>
    </row>
    <row r="193" customHeight="1" spans="1:2">
      <c r="A193" s="36" t="s">
        <v>781</v>
      </c>
      <c r="B193" s="11">
        <v>0</v>
      </c>
    </row>
    <row r="194" customHeight="1" spans="1:2">
      <c r="A194" s="36" t="s">
        <v>782</v>
      </c>
      <c r="B194" s="11">
        <v>0</v>
      </c>
    </row>
    <row r="195" customHeight="1" spans="1:2">
      <c r="A195" s="36" t="s">
        <v>686</v>
      </c>
      <c r="B195" s="11">
        <v>72</v>
      </c>
    </row>
    <row r="196" customHeight="1" spans="1:2">
      <c r="A196" s="36" t="s">
        <v>783</v>
      </c>
      <c r="B196" s="11">
        <v>2</v>
      </c>
    </row>
    <row r="197" customHeight="1" spans="1:2">
      <c r="A197" s="35" t="s">
        <v>784</v>
      </c>
      <c r="B197" s="11">
        <f>SUM(B198:B202)</f>
        <v>0</v>
      </c>
    </row>
    <row r="198" customHeight="1" spans="1:2">
      <c r="A198" s="36" t="s">
        <v>677</v>
      </c>
      <c r="B198" s="11">
        <v>0</v>
      </c>
    </row>
    <row r="199" customHeight="1" spans="1:2">
      <c r="A199" s="36" t="s">
        <v>678</v>
      </c>
      <c r="B199" s="11">
        <v>0</v>
      </c>
    </row>
    <row r="200" customHeight="1" spans="1:2">
      <c r="A200" s="36" t="s">
        <v>679</v>
      </c>
      <c r="B200" s="11">
        <v>0</v>
      </c>
    </row>
    <row r="201" customHeight="1" spans="1:2">
      <c r="A201" s="36" t="s">
        <v>686</v>
      </c>
      <c r="B201" s="11">
        <v>0</v>
      </c>
    </row>
    <row r="202" customHeight="1" spans="1:2">
      <c r="A202" s="36" t="s">
        <v>785</v>
      </c>
      <c r="B202" s="11">
        <v>0</v>
      </c>
    </row>
    <row r="203" customHeight="1" spans="1:2">
      <c r="A203" s="35" t="s">
        <v>786</v>
      </c>
      <c r="B203" s="11">
        <f>SUM(B204:B208)</f>
        <v>2077</v>
      </c>
    </row>
    <row r="204" customHeight="1" spans="1:2">
      <c r="A204" s="36" t="s">
        <v>677</v>
      </c>
      <c r="B204" s="11">
        <v>1491</v>
      </c>
    </row>
    <row r="205" customHeight="1" spans="1:2">
      <c r="A205" s="36" t="s">
        <v>678</v>
      </c>
      <c r="B205" s="11">
        <v>196</v>
      </c>
    </row>
    <row r="206" customHeight="1" spans="1:2">
      <c r="A206" s="36" t="s">
        <v>679</v>
      </c>
      <c r="B206" s="11">
        <v>0</v>
      </c>
    </row>
    <row r="207" customHeight="1" spans="1:2">
      <c r="A207" s="36" t="s">
        <v>686</v>
      </c>
      <c r="B207" s="11">
        <v>351</v>
      </c>
    </row>
    <row r="208" customHeight="1" spans="1:2">
      <c r="A208" s="36" t="s">
        <v>787</v>
      </c>
      <c r="B208" s="11">
        <v>39</v>
      </c>
    </row>
    <row r="209" customHeight="1" spans="1:2">
      <c r="A209" s="35" t="s">
        <v>788</v>
      </c>
      <c r="B209" s="11">
        <f>SUM(B210:B215)</f>
        <v>1599</v>
      </c>
    </row>
    <row r="210" customHeight="1" spans="1:2">
      <c r="A210" s="36" t="s">
        <v>677</v>
      </c>
      <c r="B210" s="11">
        <v>342</v>
      </c>
    </row>
    <row r="211" customHeight="1" spans="1:2">
      <c r="A211" s="36" t="s">
        <v>678</v>
      </c>
      <c r="B211" s="11">
        <v>0</v>
      </c>
    </row>
    <row r="212" customHeight="1" spans="1:2">
      <c r="A212" s="36" t="s">
        <v>679</v>
      </c>
      <c r="B212" s="11">
        <v>0</v>
      </c>
    </row>
    <row r="213" customHeight="1" spans="1:2">
      <c r="A213" s="36" t="s">
        <v>789</v>
      </c>
      <c r="B213" s="11">
        <v>49</v>
      </c>
    </row>
    <row r="214" customHeight="1" spans="1:2">
      <c r="A214" s="36" t="s">
        <v>686</v>
      </c>
      <c r="B214" s="11">
        <v>323</v>
      </c>
    </row>
    <row r="215" customHeight="1" spans="1:2">
      <c r="A215" s="36" t="s">
        <v>790</v>
      </c>
      <c r="B215" s="11">
        <v>885</v>
      </c>
    </row>
    <row r="216" customHeight="1" spans="1:2">
      <c r="A216" s="35" t="s">
        <v>791</v>
      </c>
      <c r="B216" s="11">
        <f>SUM(B217:B230)</f>
        <v>4561</v>
      </c>
    </row>
    <row r="217" customHeight="1" spans="1:2">
      <c r="A217" s="36" t="s">
        <v>677</v>
      </c>
      <c r="B217" s="11">
        <v>1957</v>
      </c>
    </row>
    <row r="218" customHeight="1" spans="1:2">
      <c r="A218" s="36" t="s">
        <v>678</v>
      </c>
      <c r="B218" s="11">
        <v>29</v>
      </c>
    </row>
    <row r="219" customHeight="1" spans="1:2">
      <c r="A219" s="36" t="s">
        <v>679</v>
      </c>
      <c r="B219" s="11">
        <v>0</v>
      </c>
    </row>
    <row r="220" customHeight="1" spans="1:2">
      <c r="A220" s="36" t="s">
        <v>792</v>
      </c>
      <c r="B220" s="11">
        <v>129</v>
      </c>
    </row>
    <row r="221" customHeight="1" spans="1:2">
      <c r="A221" s="36" t="s">
        <v>793</v>
      </c>
      <c r="B221" s="11">
        <v>64</v>
      </c>
    </row>
    <row r="222" customHeight="1" spans="1:2">
      <c r="A222" s="36" t="s">
        <v>718</v>
      </c>
      <c r="B222" s="11">
        <v>0</v>
      </c>
    </row>
    <row r="223" customHeight="1" spans="1:2">
      <c r="A223" s="36" t="s">
        <v>794</v>
      </c>
      <c r="B223" s="11">
        <v>388</v>
      </c>
    </row>
    <row r="224" customHeight="1" spans="1:2">
      <c r="A224" s="36" t="s">
        <v>795</v>
      </c>
      <c r="B224" s="11">
        <v>41</v>
      </c>
    </row>
    <row r="225" customHeight="1" spans="1:2">
      <c r="A225" s="36" t="s">
        <v>796</v>
      </c>
      <c r="B225" s="11">
        <v>0</v>
      </c>
    </row>
    <row r="226" customHeight="1" spans="1:2">
      <c r="A226" s="36" t="s">
        <v>797</v>
      </c>
      <c r="B226" s="11">
        <v>0</v>
      </c>
    </row>
    <row r="227" customHeight="1" spans="1:2">
      <c r="A227" s="36" t="s">
        <v>798</v>
      </c>
      <c r="B227" s="11">
        <v>28</v>
      </c>
    </row>
    <row r="228" customHeight="1" spans="1:2">
      <c r="A228" s="36" t="s">
        <v>799</v>
      </c>
      <c r="B228" s="11">
        <v>139</v>
      </c>
    </row>
    <row r="229" customHeight="1" spans="1:2">
      <c r="A229" s="36" t="s">
        <v>686</v>
      </c>
      <c r="B229" s="11">
        <v>1497</v>
      </c>
    </row>
    <row r="230" customHeight="1" spans="1:2">
      <c r="A230" s="36" t="s">
        <v>800</v>
      </c>
      <c r="B230" s="11">
        <v>289</v>
      </c>
    </row>
    <row r="231" customHeight="1" spans="1:2">
      <c r="A231" s="35" t="s">
        <v>801</v>
      </c>
      <c r="B231" s="11">
        <f>SUM(B232:B233)</f>
        <v>300</v>
      </c>
    </row>
    <row r="232" customHeight="1" spans="1:2">
      <c r="A232" s="36" t="s">
        <v>802</v>
      </c>
      <c r="B232" s="11">
        <v>0</v>
      </c>
    </row>
    <row r="233" customHeight="1" spans="1:2">
      <c r="A233" s="36" t="s">
        <v>803</v>
      </c>
      <c r="B233" s="11">
        <v>300</v>
      </c>
    </row>
    <row r="234" customHeight="1" spans="1:2">
      <c r="A234" s="35" t="s">
        <v>804</v>
      </c>
      <c r="B234" s="11">
        <f>SUM(B235,B242,B245,B248,B254,B259,B261,B266,B272)</f>
        <v>0</v>
      </c>
    </row>
    <row r="235" customHeight="1" spans="1:2">
      <c r="A235" s="35" t="s">
        <v>805</v>
      </c>
      <c r="B235" s="11">
        <f>SUM(B236:B241)</f>
        <v>0</v>
      </c>
    </row>
    <row r="236" customHeight="1" spans="1:2">
      <c r="A236" s="36" t="s">
        <v>677</v>
      </c>
      <c r="B236" s="11">
        <v>0</v>
      </c>
    </row>
    <row r="237" customHeight="1" spans="1:2">
      <c r="A237" s="36" t="s">
        <v>678</v>
      </c>
      <c r="B237" s="11">
        <v>0</v>
      </c>
    </row>
    <row r="238" customHeight="1" spans="1:2">
      <c r="A238" s="36" t="s">
        <v>679</v>
      </c>
      <c r="B238" s="11">
        <v>0</v>
      </c>
    </row>
    <row r="239" customHeight="1" spans="1:2">
      <c r="A239" s="36" t="s">
        <v>772</v>
      </c>
      <c r="B239" s="11">
        <v>0</v>
      </c>
    </row>
    <row r="240" customHeight="1" spans="1:2">
      <c r="A240" s="36" t="s">
        <v>686</v>
      </c>
      <c r="B240" s="11">
        <v>0</v>
      </c>
    </row>
    <row r="241" customHeight="1" spans="1:2">
      <c r="A241" s="36" t="s">
        <v>806</v>
      </c>
      <c r="B241" s="11">
        <v>0</v>
      </c>
    </row>
    <row r="242" customHeight="1" spans="1:2">
      <c r="A242" s="35" t="s">
        <v>807</v>
      </c>
      <c r="B242" s="11">
        <f>SUM(B243:B244)</f>
        <v>0</v>
      </c>
    </row>
    <row r="243" customHeight="1" spans="1:2">
      <c r="A243" s="36" t="s">
        <v>808</v>
      </c>
      <c r="B243" s="11">
        <v>0</v>
      </c>
    </row>
    <row r="244" customHeight="1" spans="1:2">
      <c r="A244" s="36" t="s">
        <v>809</v>
      </c>
      <c r="B244" s="11">
        <v>0</v>
      </c>
    </row>
    <row r="245" customHeight="1" spans="1:2">
      <c r="A245" s="35" t="s">
        <v>810</v>
      </c>
      <c r="B245" s="11">
        <f>SUM(B246:B247)</f>
        <v>0</v>
      </c>
    </row>
    <row r="246" customHeight="1" spans="1:2">
      <c r="A246" s="36" t="s">
        <v>811</v>
      </c>
      <c r="B246" s="11">
        <v>0</v>
      </c>
    </row>
    <row r="247" customHeight="1" spans="1:2">
      <c r="A247" s="36" t="s">
        <v>812</v>
      </c>
      <c r="B247" s="11">
        <v>0</v>
      </c>
    </row>
    <row r="248" customHeight="1" spans="1:2">
      <c r="A248" s="35" t="s">
        <v>813</v>
      </c>
      <c r="B248" s="11">
        <f>SUM(B249:B253)</f>
        <v>0</v>
      </c>
    </row>
    <row r="249" customHeight="1" spans="1:2">
      <c r="A249" s="36" t="s">
        <v>814</v>
      </c>
      <c r="B249" s="11">
        <v>0</v>
      </c>
    </row>
    <row r="250" customHeight="1" spans="1:2">
      <c r="A250" s="36" t="s">
        <v>815</v>
      </c>
      <c r="B250" s="11">
        <v>0</v>
      </c>
    </row>
    <row r="251" customHeight="1" spans="1:2">
      <c r="A251" s="36" t="s">
        <v>816</v>
      </c>
      <c r="B251" s="11">
        <v>0</v>
      </c>
    </row>
    <row r="252" customHeight="1" spans="1:2">
      <c r="A252" s="36" t="s">
        <v>817</v>
      </c>
      <c r="B252" s="11">
        <v>0</v>
      </c>
    </row>
    <row r="253" customHeight="1" spans="1:2">
      <c r="A253" s="36" t="s">
        <v>818</v>
      </c>
      <c r="B253" s="11">
        <v>0</v>
      </c>
    </row>
    <row r="254" customHeight="1" spans="1:2">
      <c r="A254" s="35" t="s">
        <v>819</v>
      </c>
      <c r="B254" s="11">
        <f>SUM(B255:B258)</f>
        <v>0</v>
      </c>
    </row>
    <row r="255" customHeight="1" spans="1:2">
      <c r="A255" s="36" t="s">
        <v>820</v>
      </c>
      <c r="B255" s="11">
        <v>0</v>
      </c>
    </row>
    <row r="256" customHeight="1" spans="1:2">
      <c r="A256" s="36" t="s">
        <v>821</v>
      </c>
      <c r="B256" s="11">
        <v>0</v>
      </c>
    </row>
    <row r="257" customHeight="1" spans="1:2">
      <c r="A257" s="36" t="s">
        <v>822</v>
      </c>
      <c r="B257" s="11">
        <v>0</v>
      </c>
    </row>
    <row r="258" customHeight="1" spans="1:2">
      <c r="A258" s="36" t="s">
        <v>823</v>
      </c>
      <c r="B258" s="11">
        <v>0</v>
      </c>
    </row>
    <row r="259" customHeight="1" spans="1:2">
      <c r="A259" s="35" t="s">
        <v>824</v>
      </c>
      <c r="B259" s="11">
        <f>B260</f>
        <v>0</v>
      </c>
    </row>
    <row r="260" customHeight="1" spans="1:2">
      <c r="A260" s="36" t="s">
        <v>825</v>
      </c>
      <c r="B260" s="11">
        <v>0</v>
      </c>
    </row>
    <row r="261" customHeight="1" spans="1:2">
      <c r="A261" s="35" t="s">
        <v>826</v>
      </c>
      <c r="B261" s="11">
        <f>SUM(B262:B265)</f>
        <v>0</v>
      </c>
    </row>
    <row r="262" customHeight="1" spans="1:2">
      <c r="A262" s="36" t="s">
        <v>827</v>
      </c>
      <c r="B262" s="11">
        <v>0</v>
      </c>
    </row>
    <row r="263" customHeight="1" spans="1:2">
      <c r="A263" s="36" t="s">
        <v>828</v>
      </c>
      <c r="B263" s="11">
        <v>0</v>
      </c>
    </row>
    <row r="264" customHeight="1" spans="1:2">
      <c r="A264" s="36" t="s">
        <v>829</v>
      </c>
      <c r="B264" s="11">
        <v>0</v>
      </c>
    </row>
    <row r="265" customHeight="1" spans="1:2">
      <c r="A265" s="36" t="s">
        <v>830</v>
      </c>
      <c r="B265" s="11">
        <v>0</v>
      </c>
    </row>
    <row r="266" customHeight="1" spans="1:2">
      <c r="A266" s="35" t="s">
        <v>831</v>
      </c>
      <c r="B266" s="11">
        <f>SUM(B267:B271)</f>
        <v>0</v>
      </c>
    </row>
    <row r="267" customHeight="1" spans="1:2">
      <c r="A267" s="36" t="s">
        <v>677</v>
      </c>
      <c r="B267" s="11">
        <v>0</v>
      </c>
    </row>
    <row r="268" customHeight="1" spans="1:2">
      <c r="A268" s="36" t="s">
        <v>678</v>
      </c>
      <c r="B268" s="11">
        <v>0</v>
      </c>
    </row>
    <row r="269" customHeight="1" spans="1:2">
      <c r="A269" s="36" t="s">
        <v>679</v>
      </c>
      <c r="B269" s="11">
        <v>0</v>
      </c>
    </row>
    <row r="270" customHeight="1" spans="1:2">
      <c r="A270" s="36" t="s">
        <v>686</v>
      </c>
      <c r="B270" s="11">
        <v>0</v>
      </c>
    </row>
    <row r="271" customHeight="1" spans="1:2">
      <c r="A271" s="36" t="s">
        <v>832</v>
      </c>
      <c r="B271" s="11">
        <v>0</v>
      </c>
    </row>
    <row r="272" customHeight="1" spans="1:2">
      <c r="A272" s="35" t="s">
        <v>833</v>
      </c>
      <c r="B272" s="11">
        <f>B273</f>
        <v>0</v>
      </c>
    </row>
    <row r="273" customHeight="1" spans="1:2">
      <c r="A273" s="36" t="s">
        <v>834</v>
      </c>
      <c r="B273" s="11">
        <v>0</v>
      </c>
    </row>
    <row r="274" customHeight="1" spans="1:2">
      <c r="A274" s="35" t="s">
        <v>835</v>
      </c>
      <c r="B274" s="11">
        <f>SUM(B275,B279,B281,B283,B291)</f>
        <v>429</v>
      </c>
    </row>
    <row r="275" customHeight="1" spans="1:2">
      <c r="A275" s="35" t="s">
        <v>836</v>
      </c>
      <c r="B275" s="11">
        <f>SUM(B276:B278)</f>
        <v>0</v>
      </c>
    </row>
    <row r="276" customHeight="1" spans="1:2">
      <c r="A276" s="36" t="s">
        <v>837</v>
      </c>
      <c r="B276" s="11">
        <v>0</v>
      </c>
    </row>
    <row r="277" customHeight="1" spans="1:2">
      <c r="A277" s="36" t="s">
        <v>838</v>
      </c>
      <c r="B277" s="11">
        <v>0</v>
      </c>
    </row>
    <row r="278" customHeight="1" spans="1:2">
      <c r="A278" s="36" t="s">
        <v>839</v>
      </c>
      <c r="B278" s="11">
        <v>0</v>
      </c>
    </row>
    <row r="279" customHeight="1" spans="1:2">
      <c r="A279" s="35" t="s">
        <v>840</v>
      </c>
      <c r="B279" s="11">
        <f>B280</f>
        <v>0</v>
      </c>
    </row>
    <row r="280" customHeight="1" spans="1:2">
      <c r="A280" s="36" t="s">
        <v>841</v>
      </c>
      <c r="B280" s="11">
        <v>0</v>
      </c>
    </row>
    <row r="281" customHeight="1" spans="1:2">
      <c r="A281" s="35" t="s">
        <v>842</v>
      </c>
      <c r="B281" s="11">
        <f>B282</f>
        <v>0</v>
      </c>
    </row>
    <row r="282" customHeight="1" spans="1:2">
      <c r="A282" s="36" t="s">
        <v>843</v>
      </c>
      <c r="B282" s="11">
        <v>0</v>
      </c>
    </row>
    <row r="283" customHeight="1" spans="1:2">
      <c r="A283" s="35" t="s">
        <v>844</v>
      </c>
      <c r="B283" s="11">
        <f>SUM(B284:B290)</f>
        <v>429</v>
      </c>
    </row>
    <row r="284" customHeight="1" spans="1:2">
      <c r="A284" s="36" t="s">
        <v>845</v>
      </c>
      <c r="B284" s="11">
        <v>0</v>
      </c>
    </row>
    <row r="285" customHeight="1" spans="1:2">
      <c r="A285" s="36" t="s">
        <v>846</v>
      </c>
      <c r="B285" s="11">
        <v>0</v>
      </c>
    </row>
    <row r="286" customHeight="1" spans="1:2">
      <c r="A286" s="36" t="s">
        <v>847</v>
      </c>
      <c r="B286" s="11">
        <v>15</v>
      </c>
    </row>
    <row r="287" customHeight="1" spans="1:2">
      <c r="A287" s="36" t="s">
        <v>848</v>
      </c>
      <c r="B287" s="11">
        <v>0</v>
      </c>
    </row>
    <row r="288" customHeight="1" spans="1:2">
      <c r="A288" s="36" t="s">
        <v>849</v>
      </c>
      <c r="B288" s="11">
        <v>314</v>
      </c>
    </row>
    <row r="289" customHeight="1" spans="1:2">
      <c r="A289" s="36" t="s">
        <v>850</v>
      </c>
      <c r="B289" s="11">
        <v>0</v>
      </c>
    </row>
    <row r="290" customHeight="1" spans="1:2">
      <c r="A290" s="36" t="s">
        <v>851</v>
      </c>
      <c r="B290" s="11">
        <v>100</v>
      </c>
    </row>
    <row r="291" customHeight="1" spans="1:2">
      <c r="A291" s="35" t="s">
        <v>852</v>
      </c>
      <c r="B291" s="11">
        <f>B292</f>
        <v>0</v>
      </c>
    </row>
    <row r="292" customHeight="1" spans="1:2">
      <c r="A292" s="36" t="s">
        <v>853</v>
      </c>
      <c r="B292" s="11">
        <v>0</v>
      </c>
    </row>
    <row r="293" customHeight="1" spans="1:2">
      <c r="A293" s="35" t="s">
        <v>854</v>
      </c>
      <c r="B293" s="11">
        <f>SUM(B294,B297,B308,B315,B323,B332,B346,B356,B366,B374,B380)</f>
        <v>29486</v>
      </c>
    </row>
    <row r="294" customHeight="1" spans="1:2">
      <c r="A294" s="35" t="s">
        <v>855</v>
      </c>
      <c r="B294" s="11">
        <f>SUM(B295:B296)</f>
        <v>743</v>
      </c>
    </row>
    <row r="295" customHeight="1" spans="1:2">
      <c r="A295" s="36" t="s">
        <v>856</v>
      </c>
      <c r="B295" s="11">
        <v>743</v>
      </c>
    </row>
    <row r="296" customHeight="1" spans="1:2">
      <c r="A296" s="36" t="s">
        <v>857</v>
      </c>
      <c r="B296" s="11">
        <v>0</v>
      </c>
    </row>
    <row r="297" customHeight="1" spans="1:2">
      <c r="A297" s="35" t="s">
        <v>858</v>
      </c>
      <c r="B297" s="11">
        <f>SUM(B298:B307)</f>
        <v>14704</v>
      </c>
    </row>
    <row r="298" customHeight="1" spans="1:2">
      <c r="A298" s="36" t="s">
        <v>677</v>
      </c>
      <c r="B298" s="11">
        <v>9855</v>
      </c>
    </row>
    <row r="299" customHeight="1" spans="1:2">
      <c r="A299" s="36" t="s">
        <v>678</v>
      </c>
      <c r="B299" s="11">
        <v>161</v>
      </c>
    </row>
    <row r="300" customHeight="1" spans="1:2">
      <c r="A300" s="36" t="s">
        <v>679</v>
      </c>
      <c r="B300" s="11">
        <v>0</v>
      </c>
    </row>
    <row r="301" customHeight="1" spans="1:2">
      <c r="A301" s="36" t="s">
        <v>718</v>
      </c>
      <c r="B301" s="11">
        <v>0</v>
      </c>
    </row>
    <row r="302" customHeight="1" spans="1:2">
      <c r="A302" s="36" t="s">
        <v>859</v>
      </c>
      <c r="B302" s="11">
        <v>612</v>
      </c>
    </row>
    <row r="303" customHeight="1" spans="1:2">
      <c r="A303" s="36" t="s">
        <v>860</v>
      </c>
      <c r="B303" s="11">
        <v>0</v>
      </c>
    </row>
    <row r="304" customHeight="1" spans="1:2">
      <c r="A304" s="36" t="s">
        <v>861</v>
      </c>
      <c r="B304" s="11">
        <v>0</v>
      </c>
    </row>
    <row r="305" customHeight="1" spans="1:2">
      <c r="A305" s="36" t="s">
        <v>862</v>
      </c>
      <c r="B305" s="11">
        <v>0</v>
      </c>
    </row>
    <row r="306" customHeight="1" spans="1:2">
      <c r="A306" s="36" t="s">
        <v>686</v>
      </c>
      <c r="B306" s="11">
        <v>183</v>
      </c>
    </row>
    <row r="307" customHeight="1" spans="1:2">
      <c r="A307" s="36" t="s">
        <v>863</v>
      </c>
      <c r="B307" s="11">
        <v>3893</v>
      </c>
    </row>
    <row r="308" customHeight="1" spans="1:2">
      <c r="A308" s="35" t="s">
        <v>864</v>
      </c>
      <c r="B308" s="11">
        <f>SUM(B309:B314)</f>
        <v>0</v>
      </c>
    </row>
    <row r="309" customHeight="1" spans="1:2">
      <c r="A309" s="36" t="s">
        <v>677</v>
      </c>
      <c r="B309" s="11">
        <v>0</v>
      </c>
    </row>
    <row r="310" customHeight="1" spans="1:2">
      <c r="A310" s="36" t="s">
        <v>678</v>
      </c>
      <c r="B310" s="11">
        <v>0</v>
      </c>
    </row>
    <row r="311" customHeight="1" spans="1:2">
      <c r="A311" s="36" t="s">
        <v>679</v>
      </c>
      <c r="B311" s="11">
        <v>0</v>
      </c>
    </row>
    <row r="312" customHeight="1" spans="1:2">
      <c r="A312" s="36" t="s">
        <v>865</v>
      </c>
      <c r="B312" s="11">
        <v>0</v>
      </c>
    </row>
    <row r="313" customHeight="1" spans="1:2">
      <c r="A313" s="36" t="s">
        <v>686</v>
      </c>
      <c r="B313" s="11">
        <v>0</v>
      </c>
    </row>
    <row r="314" customHeight="1" spans="1:2">
      <c r="A314" s="36" t="s">
        <v>866</v>
      </c>
      <c r="B314" s="11">
        <v>0</v>
      </c>
    </row>
    <row r="315" customHeight="1" spans="1:2">
      <c r="A315" s="35" t="s">
        <v>867</v>
      </c>
      <c r="B315" s="11">
        <f>SUM(B316:B322)</f>
        <v>3444</v>
      </c>
    </row>
    <row r="316" customHeight="1" spans="1:2">
      <c r="A316" s="36" t="s">
        <v>677</v>
      </c>
      <c r="B316" s="11">
        <v>2683</v>
      </c>
    </row>
    <row r="317" customHeight="1" spans="1:2">
      <c r="A317" s="36" t="s">
        <v>678</v>
      </c>
      <c r="B317" s="11">
        <v>47</v>
      </c>
    </row>
    <row r="318" customHeight="1" spans="1:2">
      <c r="A318" s="36" t="s">
        <v>679</v>
      </c>
      <c r="B318" s="11">
        <v>0</v>
      </c>
    </row>
    <row r="319" customHeight="1" spans="1:2">
      <c r="A319" s="36" t="s">
        <v>868</v>
      </c>
      <c r="B319" s="11">
        <v>0</v>
      </c>
    </row>
    <row r="320" customHeight="1" spans="1:2">
      <c r="A320" s="36" t="s">
        <v>869</v>
      </c>
      <c r="B320" s="11">
        <v>0</v>
      </c>
    </row>
    <row r="321" customHeight="1" spans="1:2">
      <c r="A321" s="36" t="s">
        <v>686</v>
      </c>
      <c r="B321" s="11">
        <v>0</v>
      </c>
    </row>
    <row r="322" customHeight="1" spans="1:2">
      <c r="A322" s="36" t="s">
        <v>870</v>
      </c>
      <c r="B322" s="11">
        <v>714</v>
      </c>
    </row>
    <row r="323" customHeight="1" spans="1:2">
      <c r="A323" s="35" t="s">
        <v>871</v>
      </c>
      <c r="B323" s="11">
        <f>SUM(B324:B331)</f>
        <v>7040</v>
      </c>
    </row>
    <row r="324" customHeight="1" spans="1:2">
      <c r="A324" s="36" t="s">
        <v>677</v>
      </c>
      <c r="B324" s="11">
        <v>5607</v>
      </c>
    </row>
    <row r="325" customHeight="1" spans="1:2">
      <c r="A325" s="36" t="s">
        <v>678</v>
      </c>
      <c r="B325" s="11">
        <v>93</v>
      </c>
    </row>
    <row r="326" customHeight="1" spans="1:2">
      <c r="A326" s="36" t="s">
        <v>679</v>
      </c>
      <c r="B326" s="11">
        <v>0</v>
      </c>
    </row>
    <row r="327" customHeight="1" spans="1:2">
      <c r="A327" s="36" t="s">
        <v>872</v>
      </c>
      <c r="B327" s="11">
        <v>0</v>
      </c>
    </row>
    <row r="328" customHeight="1" spans="1:2">
      <c r="A328" s="36" t="s">
        <v>873</v>
      </c>
      <c r="B328" s="11">
        <v>0</v>
      </c>
    </row>
    <row r="329" customHeight="1" spans="1:2">
      <c r="A329" s="36" t="s">
        <v>874</v>
      </c>
      <c r="B329" s="11">
        <v>0</v>
      </c>
    </row>
    <row r="330" customHeight="1" spans="1:2">
      <c r="A330" s="36" t="s">
        <v>686</v>
      </c>
      <c r="B330" s="11">
        <v>196</v>
      </c>
    </row>
    <row r="331" customHeight="1" spans="1:2">
      <c r="A331" s="36" t="s">
        <v>875</v>
      </c>
      <c r="B331" s="11">
        <v>1144</v>
      </c>
    </row>
    <row r="332" customHeight="1" spans="1:2">
      <c r="A332" s="35" t="s">
        <v>876</v>
      </c>
      <c r="B332" s="11">
        <f>SUM(B333:B345)</f>
        <v>997</v>
      </c>
    </row>
    <row r="333" customHeight="1" spans="1:2">
      <c r="A333" s="36" t="s">
        <v>677</v>
      </c>
      <c r="B333" s="11">
        <v>636</v>
      </c>
    </row>
    <row r="334" customHeight="1" spans="1:2">
      <c r="A334" s="36" t="s">
        <v>678</v>
      </c>
      <c r="B334" s="11">
        <v>25</v>
      </c>
    </row>
    <row r="335" customHeight="1" spans="1:2">
      <c r="A335" s="36" t="s">
        <v>679</v>
      </c>
      <c r="B335" s="11">
        <v>0</v>
      </c>
    </row>
    <row r="336" customHeight="1" spans="1:2">
      <c r="A336" s="36" t="s">
        <v>877</v>
      </c>
      <c r="B336" s="11">
        <v>0</v>
      </c>
    </row>
    <row r="337" customHeight="1" spans="1:2">
      <c r="A337" s="36" t="s">
        <v>878</v>
      </c>
      <c r="B337" s="11">
        <v>10</v>
      </c>
    </row>
    <row r="338" customHeight="1" spans="1:2">
      <c r="A338" s="36" t="s">
        <v>879</v>
      </c>
      <c r="B338" s="11">
        <v>4</v>
      </c>
    </row>
    <row r="339" customHeight="1" spans="1:2">
      <c r="A339" s="36" t="s">
        <v>880</v>
      </c>
      <c r="B339" s="11">
        <v>6</v>
      </c>
    </row>
    <row r="340" customHeight="1" spans="1:2">
      <c r="A340" s="36" t="s">
        <v>881</v>
      </c>
      <c r="B340" s="11">
        <v>0</v>
      </c>
    </row>
    <row r="341" customHeight="1" spans="1:2">
      <c r="A341" s="36" t="s">
        <v>882</v>
      </c>
      <c r="B341" s="11">
        <v>2</v>
      </c>
    </row>
    <row r="342" customHeight="1" spans="1:2">
      <c r="A342" s="36" t="s">
        <v>883</v>
      </c>
      <c r="B342" s="11">
        <v>0</v>
      </c>
    </row>
    <row r="343" customHeight="1" spans="1:2">
      <c r="A343" s="36" t="s">
        <v>718</v>
      </c>
      <c r="B343" s="11">
        <v>0</v>
      </c>
    </row>
    <row r="344" customHeight="1" spans="1:2">
      <c r="A344" s="36" t="s">
        <v>686</v>
      </c>
      <c r="B344" s="11">
        <v>105</v>
      </c>
    </row>
    <row r="345" customHeight="1" spans="1:2">
      <c r="A345" s="36" t="s">
        <v>884</v>
      </c>
      <c r="B345" s="11">
        <v>209</v>
      </c>
    </row>
    <row r="346" customHeight="1" spans="1:2">
      <c r="A346" s="35" t="s">
        <v>885</v>
      </c>
      <c r="B346" s="11">
        <f>SUM(B347:B355)</f>
        <v>0</v>
      </c>
    </row>
    <row r="347" customHeight="1" spans="1:2">
      <c r="A347" s="36" t="s">
        <v>677</v>
      </c>
      <c r="B347" s="11">
        <v>0</v>
      </c>
    </row>
    <row r="348" customHeight="1" spans="1:2">
      <c r="A348" s="36" t="s">
        <v>678</v>
      </c>
      <c r="B348" s="11">
        <v>0</v>
      </c>
    </row>
    <row r="349" customHeight="1" spans="1:2">
      <c r="A349" s="36" t="s">
        <v>679</v>
      </c>
      <c r="B349" s="11">
        <v>0</v>
      </c>
    </row>
    <row r="350" customHeight="1" spans="1:2">
      <c r="A350" s="36" t="s">
        <v>886</v>
      </c>
      <c r="B350" s="11">
        <v>0</v>
      </c>
    </row>
    <row r="351" customHeight="1" spans="1:2">
      <c r="A351" s="36" t="s">
        <v>887</v>
      </c>
      <c r="B351" s="11">
        <v>0</v>
      </c>
    </row>
    <row r="352" customHeight="1" spans="1:2">
      <c r="A352" s="36" t="s">
        <v>888</v>
      </c>
      <c r="B352" s="11">
        <v>0</v>
      </c>
    </row>
    <row r="353" customHeight="1" spans="1:2">
      <c r="A353" s="36" t="s">
        <v>718</v>
      </c>
      <c r="B353" s="11">
        <v>0</v>
      </c>
    </row>
    <row r="354" customHeight="1" spans="1:2">
      <c r="A354" s="36" t="s">
        <v>686</v>
      </c>
      <c r="B354" s="11">
        <v>0</v>
      </c>
    </row>
    <row r="355" customHeight="1" spans="1:2">
      <c r="A355" s="36" t="s">
        <v>889</v>
      </c>
      <c r="B355" s="11">
        <v>0</v>
      </c>
    </row>
    <row r="356" customHeight="1" spans="1:2">
      <c r="A356" s="35" t="s">
        <v>890</v>
      </c>
      <c r="B356" s="11">
        <f>SUM(B357:B365)</f>
        <v>0</v>
      </c>
    </row>
    <row r="357" customHeight="1" spans="1:2">
      <c r="A357" s="36" t="s">
        <v>677</v>
      </c>
      <c r="B357" s="11">
        <v>0</v>
      </c>
    </row>
    <row r="358" customHeight="1" spans="1:2">
      <c r="A358" s="36" t="s">
        <v>678</v>
      </c>
      <c r="B358" s="11">
        <v>0</v>
      </c>
    </row>
    <row r="359" customHeight="1" spans="1:2">
      <c r="A359" s="36" t="s">
        <v>679</v>
      </c>
      <c r="B359" s="11">
        <v>0</v>
      </c>
    </row>
    <row r="360" customHeight="1" spans="1:2">
      <c r="A360" s="36" t="s">
        <v>891</v>
      </c>
      <c r="B360" s="11">
        <v>0</v>
      </c>
    </row>
    <row r="361" customHeight="1" spans="1:2">
      <c r="A361" s="36" t="s">
        <v>892</v>
      </c>
      <c r="B361" s="11">
        <v>0</v>
      </c>
    </row>
    <row r="362" customHeight="1" spans="1:2">
      <c r="A362" s="36" t="s">
        <v>893</v>
      </c>
      <c r="B362" s="11">
        <v>0</v>
      </c>
    </row>
    <row r="363" customHeight="1" spans="1:2">
      <c r="A363" s="36" t="s">
        <v>718</v>
      </c>
      <c r="B363" s="11">
        <v>0</v>
      </c>
    </row>
    <row r="364" customHeight="1" spans="1:2">
      <c r="A364" s="36" t="s">
        <v>686</v>
      </c>
      <c r="B364" s="11">
        <v>0</v>
      </c>
    </row>
    <row r="365" customHeight="1" spans="1:2">
      <c r="A365" s="36" t="s">
        <v>894</v>
      </c>
      <c r="B365" s="11">
        <v>0</v>
      </c>
    </row>
    <row r="366" customHeight="1" spans="1:2">
      <c r="A366" s="35" t="s">
        <v>895</v>
      </c>
      <c r="B366" s="11">
        <f>SUM(B367:B373)</f>
        <v>0</v>
      </c>
    </row>
    <row r="367" customHeight="1" spans="1:2">
      <c r="A367" s="36" t="s">
        <v>677</v>
      </c>
      <c r="B367" s="11">
        <v>0</v>
      </c>
    </row>
    <row r="368" customHeight="1" spans="1:2">
      <c r="A368" s="36" t="s">
        <v>678</v>
      </c>
      <c r="B368" s="11">
        <v>0</v>
      </c>
    </row>
    <row r="369" customHeight="1" spans="1:2">
      <c r="A369" s="36" t="s">
        <v>679</v>
      </c>
      <c r="B369" s="11">
        <v>0</v>
      </c>
    </row>
    <row r="370" customHeight="1" spans="1:2">
      <c r="A370" s="36" t="s">
        <v>896</v>
      </c>
      <c r="B370" s="11">
        <v>0</v>
      </c>
    </row>
    <row r="371" customHeight="1" spans="1:2">
      <c r="A371" s="36" t="s">
        <v>897</v>
      </c>
      <c r="B371" s="11">
        <v>0</v>
      </c>
    </row>
    <row r="372" customHeight="1" spans="1:2">
      <c r="A372" s="36" t="s">
        <v>686</v>
      </c>
      <c r="B372" s="11">
        <v>0</v>
      </c>
    </row>
    <row r="373" customHeight="1" spans="1:2">
      <c r="A373" s="36" t="s">
        <v>898</v>
      </c>
      <c r="B373" s="11">
        <v>0</v>
      </c>
    </row>
    <row r="374" customHeight="1" spans="1:2">
      <c r="A374" s="35" t="s">
        <v>899</v>
      </c>
      <c r="B374" s="11">
        <f>SUM(B375:B379)</f>
        <v>15</v>
      </c>
    </row>
    <row r="375" customHeight="1" spans="1:2">
      <c r="A375" s="36" t="s">
        <v>677</v>
      </c>
      <c r="B375" s="11">
        <v>0</v>
      </c>
    </row>
    <row r="376" customHeight="1" spans="1:2">
      <c r="A376" s="36" t="s">
        <v>678</v>
      </c>
      <c r="B376" s="11">
        <v>0</v>
      </c>
    </row>
    <row r="377" customHeight="1" spans="1:2">
      <c r="A377" s="36" t="s">
        <v>718</v>
      </c>
      <c r="B377" s="11">
        <v>0</v>
      </c>
    </row>
    <row r="378" customHeight="1" spans="1:2">
      <c r="A378" s="36" t="s">
        <v>900</v>
      </c>
      <c r="B378" s="11">
        <v>0</v>
      </c>
    </row>
    <row r="379" customHeight="1" spans="1:2">
      <c r="A379" s="36" t="s">
        <v>901</v>
      </c>
      <c r="B379" s="11">
        <v>15</v>
      </c>
    </row>
    <row r="380" customHeight="1" spans="1:2">
      <c r="A380" s="35" t="s">
        <v>902</v>
      </c>
      <c r="B380" s="11">
        <f>SUM(B381:B382)</f>
        <v>2543</v>
      </c>
    </row>
    <row r="381" customHeight="1" spans="1:2">
      <c r="A381" s="36" t="s">
        <v>903</v>
      </c>
      <c r="B381" s="11">
        <v>0</v>
      </c>
    </row>
    <row r="382" customHeight="1" spans="1:2">
      <c r="A382" s="36" t="s">
        <v>904</v>
      </c>
      <c r="B382" s="11">
        <v>2543</v>
      </c>
    </row>
    <row r="383" customHeight="1" spans="1:2">
      <c r="A383" s="35" t="s">
        <v>905</v>
      </c>
      <c r="B383" s="11">
        <f>SUM(B384,B389,B396,B402,B408,B412,B416,B420,B426,B433)</f>
        <v>42945</v>
      </c>
    </row>
    <row r="384" customHeight="1" spans="1:2">
      <c r="A384" s="35" t="s">
        <v>906</v>
      </c>
      <c r="B384" s="11">
        <f>SUM(B385:B388)</f>
        <v>8161</v>
      </c>
    </row>
    <row r="385" customHeight="1" spans="1:2">
      <c r="A385" s="36" t="s">
        <v>677</v>
      </c>
      <c r="B385" s="11">
        <v>1045</v>
      </c>
    </row>
    <row r="386" customHeight="1" spans="1:2">
      <c r="A386" s="36" t="s">
        <v>678</v>
      </c>
      <c r="B386" s="11">
        <v>0</v>
      </c>
    </row>
    <row r="387" customHeight="1" spans="1:2">
      <c r="A387" s="36" t="s">
        <v>679</v>
      </c>
      <c r="B387" s="11">
        <v>0</v>
      </c>
    </row>
    <row r="388" customHeight="1" spans="1:2">
      <c r="A388" s="36" t="s">
        <v>907</v>
      </c>
      <c r="B388" s="11">
        <v>7116</v>
      </c>
    </row>
    <row r="389" customHeight="1" spans="1:2">
      <c r="A389" s="35" t="s">
        <v>908</v>
      </c>
      <c r="B389" s="11">
        <f>SUM(B390:B395)</f>
        <v>15249</v>
      </c>
    </row>
    <row r="390" customHeight="1" spans="1:2">
      <c r="A390" s="36" t="s">
        <v>909</v>
      </c>
      <c r="B390" s="11">
        <v>2855</v>
      </c>
    </row>
    <row r="391" customHeight="1" spans="1:2">
      <c r="A391" s="36" t="s">
        <v>910</v>
      </c>
      <c r="B391" s="11">
        <v>0</v>
      </c>
    </row>
    <row r="392" customHeight="1" spans="1:2">
      <c r="A392" s="36" t="s">
        <v>911</v>
      </c>
      <c r="B392" s="11">
        <v>0</v>
      </c>
    </row>
    <row r="393" customHeight="1" spans="1:2">
      <c r="A393" s="36" t="s">
        <v>912</v>
      </c>
      <c r="B393" s="11">
        <v>11344</v>
      </c>
    </row>
    <row r="394" customHeight="1" spans="1:2">
      <c r="A394" s="36" t="s">
        <v>913</v>
      </c>
      <c r="B394" s="11">
        <v>0</v>
      </c>
    </row>
    <row r="395" customHeight="1" spans="1:2">
      <c r="A395" s="36" t="s">
        <v>914</v>
      </c>
      <c r="B395" s="11">
        <v>1050</v>
      </c>
    </row>
    <row r="396" customHeight="1" spans="1:2">
      <c r="A396" s="35" t="s">
        <v>915</v>
      </c>
      <c r="B396" s="11">
        <f>SUM(B397:B401)</f>
        <v>15483</v>
      </c>
    </row>
    <row r="397" customHeight="1" spans="1:2">
      <c r="A397" s="36" t="s">
        <v>916</v>
      </c>
      <c r="B397" s="11">
        <v>0</v>
      </c>
    </row>
    <row r="398" customHeight="1" spans="1:2">
      <c r="A398" s="36" t="s">
        <v>917</v>
      </c>
      <c r="B398" s="11">
        <v>11847</v>
      </c>
    </row>
    <row r="399" customHeight="1" spans="1:2">
      <c r="A399" s="36" t="s">
        <v>918</v>
      </c>
      <c r="B399" s="11">
        <v>86</v>
      </c>
    </row>
    <row r="400" customHeight="1" spans="1:2">
      <c r="A400" s="36" t="s">
        <v>919</v>
      </c>
      <c r="B400" s="11">
        <v>1532</v>
      </c>
    </row>
    <row r="401" customHeight="1" spans="1:2">
      <c r="A401" s="36" t="s">
        <v>920</v>
      </c>
      <c r="B401" s="11">
        <v>2018</v>
      </c>
    </row>
    <row r="402" customHeight="1" spans="1:2">
      <c r="A402" s="35" t="s">
        <v>921</v>
      </c>
      <c r="B402" s="11">
        <f>SUM(B403:B407)</f>
        <v>0</v>
      </c>
    </row>
    <row r="403" customHeight="1" spans="1:2">
      <c r="A403" s="36" t="s">
        <v>922</v>
      </c>
      <c r="B403" s="11">
        <v>0</v>
      </c>
    </row>
    <row r="404" customHeight="1" spans="1:2">
      <c r="A404" s="36" t="s">
        <v>923</v>
      </c>
      <c r="B404" s="11">
        <v>0</v>
      </c>
    </row>
    <row r="405" customHeight="1" spans="1:2">
      <c r="A405" s="36" t="s">
        <v>924</v>
      </c>
      <c r="B405" s="11">
        <v>0</v>
      </c>
    </row>
    <row r="406" customHeight="1" spans="1:2">
      <c r="A406" s="36" t="s">
        <v>925</v>
      </c>
      <c r="B406" s="11">
        <v>0</v>
      </c>
    </row>
    <row r="407" customHeight="1" spans="1:2">
      <c r="A407" s="36" t="s">
        <v>926</v>
      </c>
      <c r="B407" s="11">
        <v>0</v>
      </c>
    </row>
    <row r="408" customHeight="1" spans="1:2">
      <c r="A408" s="35" t="s">
        <v>927</v>
      </c>
      <c r="B408" s="11">
        <f>SUM(B409:B411)</f>
        <v>1208</v>
      </c>
    </row>
    <row r="409" customHeight="1" spans="1:2">
      <c r="A409" s="36" t="s">
        <v>928</v>
      </c>
      <c r="B409" s="11">
        <v>1208</v>
      </c>
    </row>
    <row r="410" customHeight="1" spans="1:2">
      <c r="A410" s="36" t="s">
        <v>929</v>
      </c>
      <c r="B410" s="11">
        <v>0</v>
      </c>
    </row>
    <row r="411" customHeight="1" spans="1:2">
      <c r="A411" s="36" t="s">
        <v>930</v>
      </c>
      <c r="B411" s="11">
        <v>0</v>
      </c>
    </row>
    <row r="412" customHeight="1" spans="1:2">
      <c r="A412" s="35" t="s">
        <v>931</v>
      </c>
      <c r="B412" s="11">
        <f>SUM(B413:B415)</f>
        <v>0</v>
      </c>
    </row>
    <row r="413" customHeight="1" spans="1:2">
      <c r="A413" s="36" t="s">
        <v>932</v>
      </c>
      <c r="B413" s="11">
        <v>0</v>
      </c>
    </row>
    <row r="414" customHeight="1" spans="1:2">
      <c r="A414" s="36" t="s">
        <v>933</v>
      </c>
      <c r="B414" s="11">
        <v>0</v>
      </c>
    </row>
    <row r="415" customHeight="1" spans="1:2">
      <c r="A415" s="36" t="s">
        <v>934</v>
      </c>
      <c r="B415" s="11">
        <v>0</v>
      </c>
    </row>
    <row r="416" customHeight="1" spans="1:2">
      <c r="A416" s="35" t="s">
        <v>935</v>
      </c>
      <c r="B416" s="11">
        <f>SUM(B417:B419)</f>
        <v>0</v>
      </c>
    </row>
    <row r="417" customHeight="1" spans="1:2">
      <c r="A417" s="36" t="s">
        <v>936</v>
      </c>
      <c r="B417" s="11">
        <v>0</v>
      </c>
    </row>
    <row r="418" customHeight="1" spans="1:2">
      <c r="A418" s="36" t="s">
        <v>937</v>
      </c>
      <c r="B418" s="11">
        <v>0</v>
      </c>
    </row>
    <row r="419" customHeight="1" spans="1:2">
      <c r="A419" s="36" t="s">
        <v>938</v>
      </c>
      <c r="B419" s="11">
        <v>0</v>
      </c>
    </row>
    <row r="420" customHeight="1" spans="1:2">
      <c r="A420" s="35" t="s">
        <v>939</v>
      </c>
      <c r="B420" s="11">
        <f>SUM(B421:B425)</f>
        <v>2036</v>
      </c>
    </row>
    <row r="421" customHeight="1" spans="1:2">
      <c r="A421" s="36" t="s">
        <v>940</v>
      </c>
      <c r="B421" s="11">
        <v>0</v>
      </c>
    </row>
    <row r="422" customHeight="1" spans="1:2">
      <c r="A422" s="36" t="s">
        <v>941</v>
      </c>
      <c r="B422" s="11">
        <v>1335</v>
      </c>
    </row>
    <row r="423" customHeight="1" spans="1:2">
      <c r="A423" s="36" t="s">
        <v>942</v>
      </c>
      <c r="B423" s="11">
        <v>0</v>
      </c>
    </row>
    <row r="424" customHeight="1" spans="1:2">
      <c r="A424" s="36" t="s">
        <v>943</v>
      </c>
      <c r="B424" s="11">
        <v>0</v>
      </c>
    </row>
    <row r="425" customHeight="1" spans="1:2">
      <c r="A425" s="36" t="s">
        <v>944</v>
      </c>
      <c r="B425" s="11">
        <v>701</v>
      </c>
    </row>
    <row r="426" customHeight="1" spans="1:2">
      <c r="A426" s="35" t="s">
        <v>945</v>
      </c>
      <c r="B426" s="11">
        <f>SUM(B427:B432)</f>
        <v>0</v>
      </c>
    </row>
    <row r="427" customHeight="1" spans="1:2">
      <c r="A427" s="36" t="s">
        <v>946</v>
      </c>
      <c r="B427" s="11">
        <v>0</v>
      </c>
    </row>
    <row r="428" customHeight="1" spans="1:2">
      <c r="A428" s="36" t="s">
        <v>947</v>
      </c>
      <c r="B428" s="11">
        <v>0</v>
      </c>
    </row>
    <row r="429" customHeight="1" spans="1:2">
      <c r="A429" s="36" t="s">
        <v>948</v>
      </c>
      <c r="B429" s="11">
        <v>0</v>
      </c>
    </row>
    <row r="430" customHeight="1" spans="1:2">
      <c r="A430" s="36" t="s">
        <v>949</v>
      </c>
      <c r="B430" s="11">
        <v>0</v>
      </c>
    </row>
    <row r="431" customHeight="1" spans="1:2">
      <c r="A431" s="36" t="s">
        <v>950</v>
      </c>
      <c r="B431" s="11">
        <v>0</v>
      </c>
    </row>
    <row r="432" customHeight="1" spans="1:2">
      <c r="A432" s="36" t="s">
        <v>951</v>
      </c>
      <c r="B432" s="11">
        <v>0</v>
      </c>
    </row>
    <row r="433" customHeight="1" spans="1:2">
      <c r="A433" s="35" t="s">
        <v>952</v>
      </c>
      <c r="B433" s="11">
        <f>B434</f>
        <v>808</v>
      </c>
    </row>
    <row r="434" customHeight="1" spans="1:2">
      <c r="A434" s="36" t="s">
        <v>953</v>
      </c>
      <c r="B434" s="11">
        <v>808</v>
      </c>
    </row>
    <row r="435" customHeight="1" spans="1:2">
      <c r="A435" s="35" t="s">
        <v>954</v>
      </c>
      <c r="B435" s="11">
        <f>SUM(B436,B441,B450,B456,B461,B466,B471,B478,B482,B486)</f>
        <v>1148</v>
      </c>
    </row>
    <row r="436" customHeight="1" spans="1:2">
      <c r="A436" s="35" t="s">
        <v>955</v>
      </c>
      <c r="B436" s="11">
        <f>SUM(B437:B440)</f>
        <v>462</v>
      </c>
    </row>
    <row r="437" customHeight="1" spans="1:2">
      <c r="A437" s="36" t="s">
        <v>677</v>
      </c>
      <c r="B437" s="11">
        <v>385</v>
      </c>
    </row>
    <row r="438" customHeight="1" spans="1:2">
      <c r="A438" s="36" t="s">
        <v>678</v>
      </c>
      <c r="B438" s="11">
        <v>72</v>
      </c>
    </row>
    <row r="439" customHeight="1" spans="1:2">
      <c r="A439" s="36" t="s">
        <v>679</v>
      </c>
      <c r="B439" s="11">
        <v>0</v>
      </c>
    </row>
    <row r="440" customHeight="1" spans="1:2">
      <c r="A440" s="36" t="s">
        <v>956</v>
      </c>
      <c r="B440" s="11">
        <v>5</v>
      </c>
    </row>
    <row r="441" customHeight="1" spans="1:2">
      <c r="A441" s="35" t="s">
        <v>957</v>
      </c>
      <c r="B441" s="11">
        <f>SUM(B442:B449)</f>
        <v>1</v>
      </c>
    </row>
    <row r="442" customHeight="1" spans="1:2">
      <c r="A442" s="36" t="s">
        <v>958</v>
      </c>
      <c r="B442" s="11">
        <v>0</v>
      </c>
    </row>
    <row r="443" customHeight="1" spans="1:2">
      <c r="A443" s="36" t="s">
        <v>959</v>
      </c>
      <c r="B443" s="11">
        <v>1</v>
      </c>
    </row>
    <row r="444" customHeight="1" spans="1:2">
      <c r="A444" s="36" t="s">
        <v>960</v>
      </c>
      <c r="B444" s="11">
        <v>0</v>
      </c>
    </row>
    <row r="445" customHeight="1" spans="1:2">
      <c r="A445" s="36" t="s">
        <v>961</v>
      </c>
      <c r="B445" s="11">
        <v>0</v>
      </c>
    </row>
    <row r="446" customHeight="1" spans="1:2">
      <c r="A446" s="36" t="s">
        <v>962</v>
      </c>
      <c r="B446" s="11">
        <v>0</v>
      </c>
    </row>
    <row r="447" customHeight="1" spans="1:2">
      <c r="A447" s="36" t="s">
        <v>963</v>
      </c>
      <c r="B447" s="11">
        <v>0</v>
      </c>
    </row>
    <row r="448" customHeight="1" spans="1:2">
      <c r="A448" s="36" t="s">
        <v>964</v>
      </c>
      <c r="B448" s="11">
        <v>0</v>
      </c>
    </row>
    <row r="449" customHeight="1" spans="1:2">
      <c r="A449" s="36" t="s">
        <v>965</v>
      </c>
      <c r="B449" s="11">
        <v>0</v>
      </c>
    </row>
    <row r="450" customHeight="1" spans="1:2">
      <c r="A450" s="35" t="s">
        <v>966</v>
      </c>
      <c r="B450" s="11">
        <f>SUM(B451:B455)</f>
        <v>38</v>
      </c>
    </row>
    <row r="451" customHeight="1" spans="1:2">
      <c r="A451" s="36" t="s">
        <v>958</v>
      </c>
      <c r="B451" s="11">
        <v>38</v>
      </c>
    </row>
    <row r="452" customHeight="1" spans="1:2">
      <c r="A452" s="36" t="s">
        <v>967</v>
      </c>
      <c r="B452" s="11">
        <v>0</v>
      </c>
    </row>
    <row r="453" customHeight="1" spans="1:2">
      <c r="A453" s="36" t="s">
        <v>968</v>
      </c>
      <c r="B453" s="11">
        <v>0</v>
      </c>
    </row>
    <row r="454" customHeight="1" spans="1:2">
      <c r="A454" s="36" t="s">
        <v>969</v>
      </c>
      <c r="B454" s="11">
        <v>0</v>
      </c>
    </row>
    <row r="455" customHeight="1" spans="1:2">
      <c r="A455" s="36" t="s">
        <v>970</v>
      </c>
      <c r="B455" s="11">
        <v>0</v>
      </c>
    </row>
    <row r="456" customHeight="1" spans="1:2">
      <c r="A456" s="35" t="s">
        <v>971</v>
      </c>
      <c r="B456" s="11">
        <f>SUM(B457:B460)</f>
        <v>8</v>
      </c>
    </row>
    <row r="457" customHeight="1" spans="1:2">
      <c r="A457" s="36" t="s">
        <v>958</v>
      </c>
      <c r="B457" s="11">
        <v>0</v>
      </c>
    </row>
    <row r="458" customHeight="1" spans="1:2">
      <c r="A458" s="36" t="s">
        <v>972</v>
      </c>
      <c r="B458" s="11">
        <v>8</v>
      </c>
    </row>
    <row r="459" customHeight="1" spans="1:2">
      <c r="A459" s="36" t="s">
        <v>973</v>
      </c>
      <c r="B459" s="11">
        <v>0</v>
      </c>
    </row>
    <row r="460" customHeight="1" spans="1:2">
      <c r="A460" s="36" t="s">
        <v>974</v>
      </c>
      <c r="B460" s="11">
        <v>0</v>
      </c>
    </row>
    <row r="461" customHeight="1" spans="1:2">
      <c r="A461" s="35" t="s">
        <v>975</v>
      </c>
      <c r="B461" s="11">
        <f>SUM(B462:B465)</f>
        <v>0</v>
      </c>
    </row>
    <row r="462" customHeight="1" spans="1:2">
      <c r="A462" s="36" t="s">
        <v>958</v>
      </c>
      <c r="B462" s="11">
        <v>0</v>
      </c>
    </row>
    <row r="463" customHeight="1" spans="1:2">
      <c r="A463" s="36" t="s">
        <v>976</v>
      </c>
      <c r="B463" s="11">
        <v>0</v>
      </c>
    </row>
    <row r="464" customHeight="1" spans="1:2">
      <c r="A464" s="36" t="s">
        <v>977</v>
      </c>
      <c r="B464" s="11">
        <v>0</v>
      </c>
    </row>
    <row r="465" customHeight="1" spans="1:2">
      <c r="A465" s="36" t="s">
        <v>978</v>
      </c>
      <c r="B465" s="11">
        <v>0</v>
      </c>
    </row>
    <row r="466" customHeight="1" spans="1:2">
      <c r="A466" s="35" t="s">
        <v>979</v>
      </c>
      <c r="B466" s="11">
        <f>SUM(B467:B470)</f>
        <v>0</v>
      </c>
    </row>
    <row r="467" customHeight="1" spans="1:2">
      <c r="A467" s="36" t="s">
        <v>980</v>
      </c>
      <c r="B467" s="11">
        <v>0</v>
      </c>
    </row>
    <row r="468" customHeight="1" spans="1:2">
      <c r="A468" s="36" t="s">
        <v>981</v>
      </c>
      <c r="B468" s="11">
        <v>0</v>
      </c>
    </row>
    <row r="469" customHeight="1" spans="1:2">
      <c r="A469" s="36" t="s">
        <v>982</v>
      </c>
      <c r="B469" s="11">
        <v>0</v>
      </c>
    </row>
    <row r="470" customHeight="1" spans="1:2">
      <c r="A470" s="36" t="s">
        <v>983</v>
      </c>
      <c r="B470" s="11">
        <v>0</v>
      </c>
    </row>
    <row r="471" customHeight="1" spans="1:2">
      <c r="A471" s="35" t="s">
        <v>984</v>
      </c>
      <c r="B471" s="11">
        <f>SUM(B472:B477)</f>
        <v>639</v>
      </c>
    </row>
    <row r="472" customHeight="1" spans="1:2">
      <c r="A472" s="36" t="s">
        <v>958</v>
      </c>
      <c r="B472" s="11">
        <v>72</v>
      </c>
    </row>
    <row r="473" customHeight="1" spans="1:2">
      <c r="A473" s="36" t="s">
        <v>985</v>
      </c>
      <c r="B473" s="11">
        <v>49</v>
      </c>
    </row>
    <row r="474" customHeight="1" spans="1:2">
      <c r="A474" s="36" t="s">
        <v>986</v>
      </c>
      <c r="B474" s="11">
        <v>0</v>
      </c>
    </row>
    <row r="475" customHeight="1" spans="1:2">
      <c r="A475" s="36" t="s">
        <v>987</v>
      </c>
      <c r="B475" s="11">
        <v>0</v>
      </c>
    </row>
    <row r="476" customHeight="1" spans="1:2">
      <c r="A476" s="36" t="s">
        <v>988</v>
      </c>
      <c r="B476" s="11">
        <v>0</v>
      </c>
    </row>
    <row r="477" customHeight="1" spans="1:2">
      <c r="A477" s="36" t="s">
        <v>989</v>
      </c>
      <c r="B477" s="11">
        <v>518</v>
      </c>
    </row>
    <row r="478" customHeight="1" spans="1:2">
      <c r="A478" s="35" t="s">
        <v>990</v>
      </c>
      <c r="B478" s="11">
        <f>SUM(B479:B481)</f>
        <v>0</v>
      </c>
    </row>
    <row r="479" customHeight="1" spans="1:2">
      <c r="A479" s="36" t="s">
        <v>991</v>
      </c>
      <c r="B479" s="11">
        <v>0</v>
      </c>
    </row>
    <row r="480" customHeight="1" spans="1:2">
      <c r="A480" s="36" t="s">
        <v>992</v>
      </c>
      <c r="B480" s="11">
        <v>0</v>
      </c>
    </row>
    <row r="481" customHeight="1" spans="1:2">
      <c r="A481" s="36" t="s">
        <v>993</v>
      </c>
      <c r="B481" s="11">
        <v>0</v>
      </c>
    </row>
    <row r="482" customHeight="1" spans="1:2">
      <c r="A482" s="35" t="s">
        <v>994</v>
      </c>
      <c r="B482" s="11">
        <f>SUM(B483:B485)</f>
        <v>0</v>
      </c>
    </row>
    <row r="483" customHeight="1" spans="1:2">
      <c r="A483" s="36" t="s">
        <v>995</v>
      </c>
      <c r="B483" s="11">
        <v>0</v>
      </c>
    </row>
    <row r="484" customHeight="1" spans="1:2">
      <c r="A484" s="36" t="s">
        <v>996</v>
      </c>
      <c r="B484" s="11">
        <v>0</v>
      </c>
    </row>
    <row r="485" customHeight="1" spans="1:2">
      <c r="A485" s="36" t="s">
        <v>997</v>
      </c>
      <c r="B485" s="11">
        <v>0</v>
      </c>
    </row>
    <row r="486" customHeight="1" spans="1:2">
      <c r="A486" s="35" t="s">
        <v>998</v>
      </c>
      <c r="B486" s="11">
        <f>SUM(B487:B490)</f>
        <v>0</v>
      </c>
    </row>
    <row r="487" customHeight="1" spans="1:2">
      <c r="A487" s="36" t="s">
        <v>999</v>
      </c>
      <c r="B487" s="11">
        <v>0</v>
      </c>
    </row>
    <row r="488" customHeight="1" spans="1:2">
      <c r="A488" s="36" t="s">
        <v>1000</v>
      </c>
      <c r="B488" s="11">
        <v>0</v>
      </c>
    </row>
    <row r="489" customHeight="1" spans="1:2">
      <c r="A489" s="36" t="s">
        <v>1001</v>
      </c>
      <c r="B489" s="11">
        <v>0</v>
      </c>
    </row>
    <row r="490" customHeight="1" spans="1:2">
      <c r="A490" s="36" t="s">
        <v>1002</v>
      </c>
      <c r="B490" s="11">
        <v>0</v>
      </c>
    </row>
    <row r="491" customHeight="1" spans="1:2">
      <c r="A491" s="35" t="s">
        <v>1003</v>
      </c>
      <c r="B491" s="11">
        <f>SUM(B492,B508,B516,B527,B536,B544)</f>
        <v>14447</v>
      </c>
    </row>
    <row r="492" customHeight="1" spans="1:2">
      <c r="A492" s="35" t="s">
        <v>1004</v>
      </c>
      <c r="B492" s="11">
        <f>SUM(B493:B507)</f>
        <v>5576</v>
      </c>
    </row>
    <row r="493" customHeight="1" spans="1:2">
      <c r="A493" s="36" t="s">
        <v>677</v>
      </c>
      <c r="B493" s="11">
        <v>669</v>
      </c>
    </row>
    <row r="494" customHeight="1" spans="1:2">
      <c r="A494" s="36" t="s">
        <v>678</v>
      </c>
      <c r="B494" s="11">
        <v>1</v>
      </c>
    </row>
    <row r="495" customHeight="1" spans="1:2">
      <c r="A495" s="36" t="s">
        <v>679</v>
      </c>
      <c r="B495" s="11">
        <v>19</v>
      </c>
    </row>
    <row r="496" customHeight="1" spans="1:2">
      <c r="A496" s="36" t="s">
        <v>1005</v>
      </c>
      <c r="B496" s="11">
        <v>817</v>
      </c>
    </row>
    <row r="497" customHeight="1" spans="1:2">
      <c r="A497" s="36" t="s">
        <v>1006</v>
      </c>
      <c r="B497" s="11">
        <v>33</v>
      </c>
    </row>
    <row r="498" customHeight="1" spans="1:2">
      <c r="A498" s="36" t="s">
        <v>1007</v>
      </c>
      <c r="B498" s="11">
        <v>0</v>
      </c>
    </row>
    <row r="499" customHeight="1" spans="1:2">
      <c r="A499" s="36" t="s">
        <v>1008</v>
      </c>
      <c r="B499" s="11">
        <v>1089</v>
      </c>
    </row>
    <row r="500" customHeight="1" spans="1:2">
      <c r="A500" s="36" t="s">
        <v>1009</v>
      </c>
      <c r="B500" s="11">
        <v>0</v>
      </c>
    </row>
    <row r="501" customHeight="1" spans="1:2">
      <c r="A501" s="36" t="s">
        <v>1010</v>
      </c>
      <c r="B501" s="11">
        <v>180</v>
      </c>
    </row>
    <row r="502" customHeight="1" spans="1:2">
      <c r="A502" s="36" t="s">
        <v>1011</v>
      </c>
      <c r="B502" s="11">
        <v>0</v>
      </c>
    </row>
    <row r="503" customHeight="1" spans="1:2">
      <c r="A503" s="36" t="s">
        <v>1012</v>
      </c>
      <c r="B503" s="11">
        <v>212</v>
      </c>
    </row>
    <row r="504" customHeight="1" spans="1:2">
      <c r="A504" s="36" t="s">
        <v>1013</v>
      </c>
      <c r="B504" s="11">
        <v>334</v>
      </c>
    </row>
    <row r="505" customHeight="1" spans="1:2">
      <c r="A505" s="36" t="s">
        <v>1014</v>
      </c>
      <c r="B505" s="11">
        <v>266</v>
      </c>
    </row>
    <row r="506" customHeight="1" spans="1:2">
      <c r="A506" s="36" t="s">
        <v>1015</v>
      </c>
      <c r="B506" s="11">
        <v>0</v>
      </c>
    </row>
    <row r="507" customHeight="1" spans="1:2">
      <c r="A507" s="36" t="s">
        <v>1016</v>
      </c>
      <c r="B507" s="11">
        <v>1956</v>
      </c>
    </row>
    <row r="508" customHeight="1" spans="1:2">
      <c r="A508" s="35" t="s">
        <v>1017</v>
      </c>
      <c r="B508" s="11">
        <f>SUM(B509:B515)</f>
        <v>1105</v>
      </c>
    </row>
    <row r="509" customHeight="1" spans="1:2">
      <c r="A509" s="36" t="s">
        <v>677</v>
      </c>
      <c r="B509" s="11">
        <v>0</v>
      </c>
    </row>
    <row r="510" customHeight="1" spans="1:2">
      <c r="A510" s="36" t="s">
        <v>678</v>
      </c>
      <c r="B510" s="11">
        <v>0</v>
      </c>
    </row>
    <row r="511" customHeight="1" spans="1:2">
      <c r="A511" s="36" t="s">
        <v>679</v>
      </c>
      <c r="B511" s="11">
        <v>0</v>
      </c>
    </row>
    <row r="512" customHeight="1" spans="1:2">
      <c r="A512" s="36" t="s">
        <v>1018</v>
      </c>
      <c r="B512" s="11">
        <v>496</v>
      </c>
    </row>
    <row r="513" customHeight="1" spans="1:2">
      <c r="A513" s="36" t="s">
        <v>1019</v>
      </c>
      <c r="B513" s="11">
        <v>584</v>
      </c>
    </row>
    <row r="514" customHeight="1" spans="1:2">
      <c r="A514" s="36" t="s">
        <v>1020</v>
      </c>
      <c r="B514" s="11">
        <v>0</v>
      </c>
    </row>
    <row r="515" customHeight="1" spans="1:2">
      <c r="A515" s="36" t="s">
        <v>1021</v>
      </c>
      <c r="B515" s="11">
        <v>25</v>
      </c>
    </row>
    <row r="516" customHeight="1" spans="1:2">
      <c r="A516" s="35" t="s">
        <v>1022</v>
      </c>
      <c r="B516" s="11">
        <f>SUM(B517:B526)</f>
        <v>575</v>
      </c>
    </row>
    <row r="517" customHeight="1" spans="1:2">
      <c r="A517" s="36" t="s">
        <v>677</v>
      </c>
      <c r="B517" s="11">
        <v>0</v>
      </c>
    </row>
    <row r="518" customHeight="1" spans="1:2">
      <c r="A518" s="36" t="s">
        <v>678</v>
      </c>
      <c r="B518" s="11">
        <v>0</v>
      </c>
    </row>
    <row r="519" customHeight="1" spans="1:2">
      <c r="A519" s="36" t="s">
        <v>679</v>
      </c>
      <c r="B519" s="11">
        <v>0</v>
      </c>
    </row>
    <row r="520" customHeight="1" spans="1:2">
      <c r="A520" s="36" t="s">
        <v>1023</v>
      </c>
      <c r="B520" s="11">
        <v>419</v>
      </c>
    </row>
    <row r="521" customHeight="1" spans="1:2">
      <c r="A521" s="36" t="s">
        <v>1024</v>
      </c>
      <c r="B521" s="11">
        <v>156</v>
      </c>
    </row>
    <row r="522" customHeight="1" spans="1:2">
      <c r="A522" s="36" t="s">
        <v>1025</v>
      </c>
      <c r="B522" s="11">
        <v>0</v>
      </c>
    </row>
    <row r="523" customHeight="1" spans="1:2">
      <c r="A523" s="36" t="s">
        <v>1026</v>
      </c>
      <c r="B523" s="11">
        <v>0</v>
      </c>
    </row>
    <row r="524" customHeight="1" spans="1:2">
      <c r="A524" s="36" t="s">
        <v>1027</v>
      </c>
      <c r="B524" s="11">
        <v>0</v>
      </c>
    </row>
    <row r="525" customHeight="1" spans="1:2">
      <c r="A525" s="36" t="s">
        <v>1028</v>
      </c>
      <c r="B525" s="11">
        <v>0</v>
      </c>
    </row>
    <row r="526" customHeight="1" spans="1:2">
      <c r="A526" s="36" t="s">
        <v>1029</v>
      </c>
      <c r="B526" s="11">
        <v>0</v>
      </c>
    </row>
    <row r="527" customHeight="1" spans="1:2">
      <c r="A527" s="10" t="s">
        <v>1030</v>
      </c>
      <c r="B527" s="11">
        <f>SUM(B528:B535)</f>
        <v>0</v>
      </c>
    </row>
    <row r="528" customHeight="1" spans="1:2">
      <c r="A528" s="12" t="s">
        <v>677</v>
      </c>
      <c r="B528" s="11">
        <v>0</v>
      </c>
    </row>
    <row r="529" customHeight="1" spans="1:2">
      <c r="A529" s="12" t="s">
        <v>678</v>
      </c>
      <c r="B529" s="11">
        <v>0</v>
      </c>
    </row>
    <row r="530" customHeight="1" spans="1:2">
      <c r="A530" s="12" t="s">
        <v>679</v>
      </c>
      <c r="B530" s="11">
        <v>0</v>
      </c>
    </row>
    <row r="531" customHeight="1" spans="1:2">
      <c r="A531" s="12" t="s">
        <v>1031</v>
      </c>
      <c r="B531" s="11">
        <v>0</v>
      </c>
    </row>
    <row r="532" customHeight="1" spans="1:2">
      <c r="A532" s="12" t="s">
        <v>1032</v>
      </c>
      <c r="B532" s="11">
        <v>0</v>
      </c>
    </row>
    <row r="533" customHeight="1" spans="1:2">
      <c r="A533" s="12" t="s">
        <v>1033</v>
      </c>
      <c r="B533" s="11">
        <v>0</v>
      </c>
    </row>
    <row r="534" customHeight="1" spans="1:2">
      <c r="A534" s="12" t="s">
        <v>1034</v>
      </c>
      <c r="B534" s="11">
        <v>0</v>
      </c>
    </row>
    <row r="535" customHeight="1" spans="1:2">
      <c r="A535" s="12" t="s">
        <v>1035</v>
      </c>
      <c r="B535" s="11">
        <v>0</v>
      </c>
    </row>
    <row r="536" customHeight="1" spans="1:2">
      <c r="A536" s="10" t="s">
        <v>1036</v>
      </c>
      <c r="B536" s="11">
        <f>SUM(B537:B543)</f>
        <v>5416</v>
      </c>
    </row>
    <row r="537" customHeight="1" spans="1:2">
      <c r="A537" s="12" t="s">
        <v>677</v>
      </c>
      <c r="B537" s="11">
        <v>0</v>
      </c>
    </row>
    <row r="538" customHeight="1" spans="1:2">
      <c r="A538" s="12" t="s">
        <v>678</v>
      </c>
      <c r="B538" s="11">
        <v>0</v>
      </c>
    </row>
    <row r="539" customHeight="1" spans="1:2">
      <c r="A539" s="12" t="s">
        <v>679</v>
      </c>
      <c r="B539" s="11">
        <v>0</v>
      </c>
    </row>
    <row r="540" customHeight="1" spans="1:2">
      <c r="A540" s="12" t="s">
        <v>1037</v>
      </c>
      <c r="B540" s="11">
        <v>0</v>
      </c>
    </row>
    <row r="541" customHeight="1" spans="1:2">
      <c r="A541" s="12" t="s">
        <v>1038</v>
      </c>
      <c r="B541" s="11">
        <v>0</v>
      </c>
    </row>
    <row r="542" customHeight="1" spans="1:2">
      <c r="A542" s="12" t="s">
        <v>1039</v>
      </c>
      <c r="B542" s="11">
        <v>5416</v>
      </c>
    </row>
    <row r="543" customHeight="1" spans="1:2">
      <c r="A543" s="12" t="s">
        <v>1040</v>
      </c>
      <c r="B543" s="11">
        <v>0</v>
      </c>
    </row>
    <row r="544" customHeight="1" spans="1:2">
      <c r="A544" s="35" t="s">
        <v>1041</v>
      </c>
      <c r="B544" s="11">
        <f>SUM(B545:B547)</f>
        <v>1775</v>
      </c>
    </row>
    <row r="545" customHeight="1" spans="1:2">
      <c r="A545" s="36" t="s">
        <v>1042</v>
      </c>
      <c r="B545" s="11">
        <v>0</v>
      </c>
    </row>
    <row r="546" customHeight="1" spans="1:2">
      <c r="A546" s="36" t="s">
        <v>1043</v>
      </c>
      <c r="B546" s="11">
        <v>30</v>
      </c>
    </row>
    <row r="547" customHeight="1" spans="1:2">
      <c r="A547" s="36" t="s">
        <v>1044</v>
      </c>
      <c r="B547" s="11">
        <v>1745</v>
      </c>
    </row>
    <row r="548" customHeight="1" spans="1:2">
      <c r="A548" s="35" t="s">
        <v>1045</v>
      </c>
      <c r="B548" s="11">
        <f>SUM(B549,B568,B576,B578,B587,B591,B601,B610,B617,B625,B634,B639,B642,B645,B648,B651,B654,B658,B662,B670,B673)</f>
        <v>38534</v>
      </c>
    </row>
    <row r="549" customHeight="1" spans="1:2">
      <c r="A549" s="35" t="s">
        <v>1046</v>
      </c>
      <c r="B549" s="11">
        <f>SUM(B550:B567)</f>
        <v>1461</v>
      </c>
    </row>
    <row r="550" customHeight="1" spans="1:2">
      <c r="A550" s="36" t="s">
        <v>677</v>
      </c>
      <c r="B550" s="11">
        <v>1104</v>
      </c>
    </row>
    <row r="551" customHeight="1" spans="1:2">
      <c r="A551" s="36" t="s">
        <v>678</v>
      </c>
      <c r="B551" s="11">
        <v>1</v>
      </c>
    </row>
    <row r="552" customHeight="1" spans="1:2">
      <c r="A552" s="36" t="s">
        <v>679</v>
      </c>
      <c r="B552" s="11">
        <v>0</v>
      </c>
    </row>
    <row r="553" customHeight="1" spans="1:2">
      <c r="A553" s="36" t="s">
        <v>1047</v>
      </c>
      <c r="B553" s="11">
        <v>0</v>
      </c>
    </row>
    <row r="554" customHeight="1" spans="1:2">
      <c r="A554" s="36" t="s">
        <v>1048</v>
      </c>
      <c r="B554" s="11">
        <v>0</v>
      </c>
    </row>
    <row r="555" customHeight="1" spans="1:2">
      <c r="A555" s="36" t="s">
        <v>1049</v>
      </c>
      <c r="B555" s="11">
        <v>0</v>
      </c>
    </row>
    <row r="556" customHeight="1" spans="1:2">
      <c r="A556" s="36" t="s">
        <v>1050</v>
      </c>
      <c r="B556" s="11">
        <v>0</v>
      </c>
    </row>
    <row r="557" customHeight="1" spans="1:2">
      <c r="A557" s="36" t="s">
        <v>718</v>
      </c>
      <c r="B557" s="11">
        <v>107</v>
      </c>
    </row>
    <row r="558" customHeight="1" spans="1:2">
      <c r="A558" s="36" t="s">
        <v>1051</v>
      </c>
      <c r="B558" s="11">
        <v>50</v>
      </c>
    </row>
    <row r="559" customHeight="1" spans="1:2">
      <c r="A559" s="36" t="s">
        <v>1052</v>
      </c>
      <c r="B559" s="11">
        <v>0</v>
      </c>
    </row>
    <row r="560" customHeight="1" spans="1:2">
      <c r="A560" s="36" t="s">
        <v>1053</v>
      </c>
      <c r="B560" s="11">
        <v>0</v>
      </c>
    </row>
    <row r="561" customHeight="1" spans="1:2">
      <c r="A561" s="36" t="s">
        <v>1054</v>
      </c>
      <c r="B561" s="11">
        <v>0</v>
      </c>
    </row>
    <row r="562" customHeight="1" spans="1:2">
      <c r="A562" s="36" t="s">
        <v>1055</v>
      </c>
      <c r="B562" s="11">
        <v>0</v>
      </c>
    </row>
    <row r="563" customHeight="1" spans="1:2">
      <c r="A563" s="36" t="s">
        <v>1056</v>
      </c>
      <c r="B563" s="11">
        <v>0</v>
      </c>
    </row>
    <row r="564" customHeight="1" spans="1:2">
      <c r="A564" s="36" t="s">
        <v>1057</v>
      </c>
      <c r="B564" s="11">
        <v>0</v>
      </c>
    </row>
    <row r="565" customHeight="1" spans="1:2">
      <c r="A565" s="36" t="s">
        <v>1058</v>
      </c>
      <c r="B565" s="11">
        <v>0</v>
      </c>
    </row>
    <row r="566" customHeight="1" spans="1:2">
      <c r="A566" s="36" t="s">
        <v>686</v>
      </c>
      <c r="B566" s="11">
        <v>111</v>
      </c>
    </row>
    <row r="567" customHeight="1" spans="1:2">
      <c r="A567" s="36" t="s">
        <v>1059</v>
      </c>
      <c r="B567" s="11">
        <v>88</v>
      </c>
    </row>
    <row r="568" customHeight="1" spans="1:2">
      <c r="A568" s="35" t="s">
        <v>1060</v>
      </c>
      <c r="B568" s="11">
        <f>SUM(B569:B575)</f>
        <v>401</v>
      </c>
    </row>
    <row r="569" customHeight="1" spans="1:2">
      <c r="A569" s="36" t="s">
        <v>677</v>
      </c>
      <c r="B569" s="11">
        <v>271</v>
      </c>
    </row>
    <row r="570" customHeight="1" spans="1:2">
      <c r="A570" s="36" t="s">
        <v>678</v>
      </c>
      <c r="B570" s="11">
        <v>48</v>
      </c>
    </row>
    <row r="571" customHeight="1" spans="1:2">
      <c r="A571" s="36" t="s">
        <v>679</v>
      </c>
      <c r="B571" s="11">
        <v>0</v>
      </c>
    </row>
    <row r="572" customHeight="1" spans="1:2">
      <c r="A572" s="36" t="s">
        <v>1061</v>
      </c>
      <c r="B572" s="11">
        <v>54</v>
      </c>
    </row>
    <row r="573" customHeight="1" spans="1:2">
      <c r="A573" s="36" t="s">
        <v>1062</v>
      </c>
      <c r="B573" s="11">
        <v>2</v>
      </c>
    </row>
    <row r="574" customHeight="1" spans="1:2">
      <c r="A574" s="36" t="s">
        <v>1063</v>
      </c>
      <c r="B574" s="11">
        <v>0</v>
      </c>
    </row>
    <row r="575" customHeight="1" spans="1:2">
      <c r="A575" s="36" t="s">
        <v>1064</v>
      </c>
      <c r="B575" s="11">
        <v>26</v>
      </c>
    </row>
    <row r="576" customHeight="1" spans="1:2">
      <c r="A576" s="35" t="s">
        <v>1065</v>
      </c>
      <c r="B576" s="11">
        <f>B577</f>
        <v>0</v>
      </c>
    </row>
    <row r="577" customHeight="1" spans="1:2">
      <c r="A577" s="36" t="s">
        <v>1066</v>
      </c>
      <c r="B577" s="11">
        <v>0</v>
      </c>
    </row>
    <row r="578" customHeight="1" spans="1:2">
      <c r="A578" s="35" t="s">
        <v>1067</v>
      </c>
      <c r="B578" s="11">
        <f>SUM(B579:B586)</f>
        <v>30299</v>
      </c>
    </row>
    <row r="579" customHeight="1" spans="1:2">
      <c r="A579" s="36" t="s">
        <v>1068</v>
      </c>
      <c r="B579" s="11">
        <v>340</v>
      </c>
    </row>
    <row r="580" customHeight="1" spans="1:2">
      <c r="A580" s="36" t="s">
        <v>1069</v>
      </c>
      <c r="B580" s="11">
        <v>0</v>
      </c>
    </row>
    <row r="581" customHeight="1" spans="1:2">
      <c r="A581" s="36" t="s">
        <v>1070</v>
      </c>
      <c r="B581" s="11">
        <v>0</v>
      </c>
    </row>
    <row r="582" customHeight="1" spans="1:2">
      <c r="A582" s="36" t="s">
        <v>1071</v>
      </c>
      <c r="B582" s="11">
        <v>9387</v>
      </c>
    </row>
    <row r="583" customHeight="1" spans="1:2">
      <c r="A583" s="36" t="s">
        <v>1072</v>
      </c>
      <c r="B583" s="11">
        <v>1938</v>
      </c>
    </row>
    <row r="584" customHeight="1" spans="1:2">
      <c r="A584" s="36" t="s">
        <v>1073</v>
      </c>
      <c r="B584" s="11">
        <v>18511</v>
      </c>
    </row>
    <row r="585" customHeight="1" spans="1:2">
      <c r="A585" s="36" t="s">
        <v>1074</v>
      </c>
      <c r="B585" s="11">
        <v>123</v>
      </c>
    </row>
    <row r="586" customHeight="1" spans="1:2">
      <c r="A586" s="36" t="s">
        <v>1075</v>
      </c>
      <c r="B586" s="11">
        <v>0</v>
      </c>
    </row>
    <row r="587" customHeight="1" spans="1:2">
      <c r="A587" s="35" t="s">
        <v>1076</v>
      </c>
      <c r="B587" s="11">
        <f>SUM(B588:B590)</f>
        <v>901</v>
      </c>
    </row>
    <row r="588" customHeight="1" spans="1:2">
      <c r="A588" s="36" t="s">
        <v>1077</v>
      </c>
      <c r="B588" s="11">
        <v>356</v>
      </c>
    </row>
    <row r="589" customHeight="1" spans="1:2">
      <c r="A589" s="36" t="s">
        <v>1078</v>
      </c>
      <c r="B589" s="11">
        <v>0</v>
      </c>
    </row>
    <row r="590" customHeight="1" spans="1:2">
      <c r="A590" s="36" t="s">
        <v>1079</v>
      </c>
      <c r="B590" s="11">
        <v>545</v>
      </c>
    </row>
    <row r="591" customHeight="1" spans="1:2">
      <c r="A591" s="35" t="s">
        <v>1080</v>
      </c>
      <c r="B591" s="11">
        <f>SUM(B592:B600)</f>
        <v>86</v>
      </c>
    </row>
    <row r="592" customHeight="1" spans="1:2">
      <c r="A592" s="36" t="s">
        <v>1081</v>
      </c>
      <c r="B592" s="11">
        <v>0</v>
      </c>
    </row>
    <row r="593" customHeight="1" spans="1:2">
      <c r="A593" s="36" t="s">
        <v>1082</v>
      </c>
      <c r="B593" s="11">
        <v>0</v>
      </c>
    </row>
    <row r="594" customHeight="1" spans="1:2">
      <c r="A594" s="36" t="s">
        <v>1083</v>
      </c>
      <c r="B594" s="11">
        <v>0</v>
      </c>
    </row>
    <row r="595" customHeight="1" spans="1:2">
      <c r="A595" s="36" t="s">
        <v>1084</v>
      </c>
      <c r="B595" s="11">
        <v>0</v>
      </c>
    </row>
    <row r="596" customHeight="1" spans="1:2">
      <c r="A596" s="36" t="s">
        <v>1085</v>
      </c>
      <c r="B596" s="11">
        <v>0</v>
      </c>
    </row>
    <row r="597" customHeight="1" spans="1:2">
      <c r="A597" s="36" t="s">
        <v>1086</v>
      </c>
      <c r="B597" s="11">
        <v>0</v>
      </c>
    </row>
    <row r="598" customHeight="1" spans="1:2">
      <c r="A598" s="36" t="s">
        <v>1087</v>
      </c>
      <c r="B598" s="11">
        <v>0</v>
      </c>
    </row>
    <row r="599" customHeight="1" spans="1:2">
      <c r="A599" s="36" t="s">
        <v>1088</v>
      </c>
      <c r="B599" s="11">
        <v>49</v>
      </c>
    </row>
    <row r="600" customHeight="1" spans="1:2">
      <c r="A600" s="36" t="s">
        <v>1089</v>
      </c>
      <c r="B600" s="11">
        <v>37</v>
      </c>
    </row>
    <row r="601" customHeight="1" spans="1:2">
      <c r="A601" s="35" t="s">
        <v>1090</v>
      </c>
      <c r="B601" s="11">
        <f>SUM(B602:B609)</f>
        <v>74</v>
      </c>
    </row>
    <row r="602" customHeight="1" spans="1:2">
      <c r="A602" s="36" t="s">
        <v>1091</v>
      </c>
      <c r="B602" s="11">
        <v>0</v>
      </c>
    </row>
    <row r="603" customHeight="1" spans="1:2">
      <c r="A603" s="36" t="s">
        <v>1092</v>
      </c>
      <c r="B603" s="11">
        <v>0</v>
      </c>
    </row>
    <row r="604" customHeight="1" spans="1:2">
      <c r="A604" s="36" t="s">
        <v>1093</v>
      </c>
      <c r="B604" s="11">
        <v>0</v>
      </c>
    </row>
    <row r="605" customHeight="1" spans="1:2">
      <c r="A605" s="36" t="s">
        <v>1094</v>
      </c>
      <c r="B605" s="11">
        <v>0</v>
      </c>
    </row>
    <row r="606" customHeight="1" spans="1:2">
      <c r="A606" s="36" t="s">
        <v>1095</v>
      </c>
      <c r="B606" s="11">
        <v>0</v>
      </c>
    </row>
    <row r="607" customHeight="1" spans="1:2">
      <c r="A607" s="36" t="s">
        <v>1096</v>
      </c>
      <c r="B607" s="11">
        <v>0</v>
      </c>
    </row>
    <row r="608" customHeight="1" spans="1:2">
      <c r="A608" s="36" t="s">
        <v>1097</v>
      </c>
      <c r="B608" s="11">
        <v>0</v>
      </c>
    </row>
    <row r="609" customHeight="1" spans="1:2">
      <c r="A609" s="36" t="s">
        <v>1098</v>
      </c>
      <c r="B609" s="11">
        <v>74</v>
      </c>
    </row>
    <row r="610" customHeight="1" spans="1:2">
      <c r="A610" s="35" t="s">
        <v>1099</v>
      </c>
      <c r="B610" s="11">
        <f>SUM(B611:B616)</f>
        <v>1594</v>
      </c>
    </row>
    <row r="611" customHeight="1" spans="1:2">
      <c r="A611" s="36" t="s">
        <v>1100</v>
      </c>
      <c r="B611" s="11">
        <v>1426</v>
      </c>
    </row>
    <row r="612" customHeight="1" spans="1:2">
      <c r="A612" s="36" t="s">
        <v>1101</v>
      </c>
      <c r="B612" s="11">
        <v>0</v>
      </c>
    </row>
    <row r="613" customHeight="1" spans="1:2">
      <c r="A613" s="36" t="s">
        <v>1102</v>
      </c>
      <c r="B613" s="11">
        <v>63</v>
      </c>
    </row>
    <row r="614" customHeight="1" spans="1:2">
      <c r="A614" s="36" t="s">
        <v>1103</v>
      </c>
      <c r="B614" s="11">
        <v>0</v>
      </c>
    </row>
    <row r="615" customHeight="1" spans="1:2">
      <c r="A615" s="36" t="s">
        <v>1104</v>
      </c>
      <c r="B615" s="11">
        <v>85</v>
      </c>
    </row>
    <row r="616" customHeight="1" spans="1:2">
      <c r="A616" s="36" t="s">
        <v>1105</v>
      </c>
      <c r="B616" s="11">
        <v>20</v>
      </c>
    </row>
    <row r="617" customHeight="1" spans="1:2">
      <c r="A617" s="35" t="s">
        <v>1106</v>
      </c>
      <c r="B617" s="11">
        <f>SUM(B618:B624)</f>
        <v>626</v>
      </c>
    </row>
    <row r="618" customHeight="1" spans="1:2">
      <c r="A618" s="36" t="s">
        <v>1107</v>
      </c>
      <c r="B618" s="11">
        <v>0</v>
      </c>
    </row>
    <row r="619" customHeight="1" spans="1:2">
      <c r="A619" s="36" t="s">
        <v>1108</v>
      </c>
      <c r="B619" s="11">
        <v>0</v>
      </c>
    </row>
    <row r="620" customHeight="1" spans="1:2">
      <c r="A620" s="36" t="s">
        <v>1109</v>
      </c>
      <c r="B620" s="11">
        <v>0</v>
      </c>
    </row>
    <row r="621" customHeight="1" spans="1:2">
      <c r="A621" s="36" t="s">
        <v>1110</v>
      </c>
      <c r="B621" s="11">
        <v>0</v>
      </c>
    </row>
    <row r="622" customHeight="1" spans="1:2">
      <c r="A622" s="36" t="s">
        <v>1111</v>
      </c>
      <c r="B622" s="11">
        <v>466</v>
      </c>
    </row>
    <row r="623" customHeight="1" spans="1:2">
      <c r="A623" s="36" t="s">
        <v>1112</v>
      </c>
      <c r="B623" s="11">
        <v>0</v>
      </c>
    </row>
    <row r="624" customHeight="1" spans="1:2">
      <c r="A624" s="36" t="s">
        <v>1113</v>
      </c>
      <c r="B624" s="11">
        <v>160</v>
      </c>
    </row>
    <row r="625" customHeight="1" spans="1:2">
      <c r="A625" s="35" t="s">
        <v>1114</v>
      </c>
      <c r="B625" s="11">
        <f>SUM(B626:B633)</f>
        <v>1247</v>
      </c>
    </row>
    <row r="626" customHeight="1" spans="1:2">
      <c r="A626" s="36" t="s">
        <v>677</v>
      </c>
      <c r="B626" s="11">
        <v>215</v>
      </c>
    </row>
    <row r="627" customHeight="1" spans="1:2">
      <c r="A627" s="36" t="s">
        <v>678</v>
      </c>
      <c r="B627" s="11">
        <v>14</v>
      </c>
    </row>
    <row r="628" customHeight="1" spans="1:2">
      <c r="A628" s="36" t="s">
        <v>679</v>
      </c>
      <c r="B628" s="11">
        <v>0</v>
      </c>
    </row>
    <row r="629" customHeight="1" spans="1:2">
      <c r="A629" s="36" t="s">
        <v>1115</v>
      </c>
      <c r="B629" s="11">
        <v>916</v>
      </c>
    </row>
    <row r="630" customHeight="1" spans="1:2">
      <c r="A630" s="36" t="s">
        <v>1116</v>
      </c>
      <c r="B630" s="11">
        <v>24</v>
      </c>
    </row>
    <row r="631" customHeight="1" spans="1:2">
      <c r="A631" s="36" t="s">
        <v>1117</v>
      </c>
      <c r="B631" s="11">
        <v>0</v>
      </c>
    </row>
    <row r="632" customHeight="1" spans="1:2">
      <c r="A632" s="36" t="s">
        <v>1118</v>
      </c>
      <c r="B632" s="11">
        <v>0</v>
      </c>
    </row>
    <row r="633" customHeight="1" spans="1:2">
      <c r="A633" s="36" t="s">
        <v>1119</v>
      </c>
      <c r="B633" s="11">
        <v>78</v>
      </c>
    </row>
    <row r="634" customHeight="1" spans="1:2">
      <c r="A634" s="35" t="s">
        <v>1120</v>
      </c>
      <c r="B634" s="11">
        <f>SUM(B635:B638)</f>
        <v>145</v>
      </c>
    </row>
    <row r="635" customHeight="1" spans="1:2">
      <c r="A635" s="36" t="s">
        <v>677</v>
      </c>
      <c r="B635" s="11">
        <v>131</v>
      </c>
    </row>
    <row r="636" customHeight="1" spans="1:2">
      <c r="A636" s="36" t="s">
        <v>678</v>
      </c>
      <c r="B636" s="11">
        <v>14</v>
      </c>
    </row>
    <row r="637" customHeight="1" spans="1:2">
      <c r="A637" s="36" t="s">
        <v>679</v>
      </c>
      <c r="B637" s="11">
        <v>0</v>
      </c>
    </row>
    <row r="638" customHeight="1" spans="1:2">
      <c r="A638" s="36" t="s">
        <v>1121</v>
      </c>
      <c r="B638" s="11">
        <v>0</v>
      </c>
    </row>
    <row r="639" customHeight="1" spans="1:2">
      <c r="A639" s="35" t="s">
        <v>1122</v>
      </c>
      <c r="B639" s="11">
        <f>SUM(B640:B641)</f>
        <v>23</v>
      </c>
    </row>
    <row r="640" customHeight="1" spans="1:2">
      <c r="A640" s="36" t="s">
        <v>1123</v>
      </c>
      <c r="B640" s="11">
        <v>23</v>
      </c>
    </row>
    <row r="641" customHeight="1" spans="1:2">
      <c r="A641" s="36" t="s">
        <v>1124</v>
      </c>
      <c r="B641" s="11">
        <v>0</v>
      </c>
    </row>
    <row r="642" customHeight="1" spans="1:2">
      <c r="A642" s="35" t="s">
        <v>1125</v>
      </c>
      <c r="B642" s="11">
        <f>SUM(B643:B644)</f>
        <v>273</v>
      </c>
    </row>
    <row r="643" customHeight="1" spans="1:2">
      <c r="A643" s="36" t="s">
        <v>1126</v>
      </c>
      <c r="B643" s="11">
        <v>0</v>
      </c>
    </row>
    <row r="644" customHeight="1" spans="1:2">
      <c r="A644" s="36" t="s">
        <v>1127</v>
      </c>
      <c r="B644" s="11">
        <v>273</v>
      </c>
    </row>
    <row r="645" customHeight="1" spans="1:2">
      <c r="A645" s="35" t="s">
        <v>1128</v>
      </c>
      <c r="B645" s="11">
        <f>SUM(B646:B647)</f>
        <v>0</v>
      </c>
    </row>
    <row r="646" customHeight="1" spans="1:2">
      <c r="A646" s="36" t="s">
        <v>1129</v>
      </c>
      <c r="B646" s="11">
        <v>0</v>
      </c>
    </row>
    <row r="647" customHeight="1" spans="1:2">
      <c r="A647" s="36" t="s">
        <v>1130</v>
      </c>
      <c r="B647" s="11">
        <v>0</v>
      </c>
    </row>
    <row r="648" customHeight="1" spans="1:2">
      <c r="A648" s="35" t="s">
        <v>1131</v>
      </c>
      <c r="B648" s="11">
        <f>SUM(B649:B650)</f>
        <v>0</v>
      </c>
    </row>
    <row r="649" customHeight="1" spans="1:2">
      <c r="A649" s="36" t="s">
        <v>1132</v>
      </c>
      <c r="B649" s="11">
        <v>0</v>
      </c>
    </row>
    <row r="650" customHeight="1" spans="1:2">
      <c r="A650" s="36" t="s">
        <v>1133</v>
      </c>
      <c r="B650" s="11">
        <v>0</v>
      </c>
    </row>
    <row r="651" customHeight="1" spans="1:2">
      <c r="A651" s="35" t="s">
        <v>1134</v>
      </c>
      <c r="B651" s="11">
        <f>SUM(B652:B653)</f>
        <v>0</v>
      </c>
    </row>
    <row r="652" customHeight="1" spans="1:2">
      <c r="A652" s="36" t="s">
        <v>1135</v>
      </c>
      <c r="B652" s="11">
        <v>0</v>
      </c>
    </row>
    <row r="653" customHeight="1" spans="1:2">
      <c r="A653" s="36" t="s">
        <v>1136</v>
      </c>
      <c r="B653" s="11">
        <v>0</v>
      </c>
    </row>
    <row r="654" customHeight="1" spans="1:2">
      <c r="A654" s="35" t="s">
        <v>1137</v>
      </c>
      <c r="B654" s="11">
        <f>SUM(B655:B657)</f>
        <v>40</v>
      </c>
    </row>
    <row r="655" customHeight="1" spans="1:2">
      <c r="A655" s="36" t="s">
        <v>1138</v>
      </c>
      <c r="B655" s="11">
        <v>0</v>
      </c>
    </row>
    <row r="656" customHeight="1" spans="1:2">
      <c r="A656" s="36" t="s">
        <v>1139</v>
      </c>
      <c r="B656" s="11">
        <v>40</v>
      </c>
    </row>
    <row r="657" customHeight="1" spans="1:2">
      <c r="A657" s="36" t="s">
        <v>1140</v>
      </c>
      <c r="B657" s="11">
        <v>0</v>
      </c>
    </row>
    <row r="658" customHeight="1" spans="1:2">
      <c r="A658" s="35" t="s">
        <v>1141</v>
      </c>
      <c r="B658" s="11">
        <f>SUM(B659:B661)</f>
        <v>0</v>
      </c>
    </row>
    <row r="659" customHeight="1" spans="1:2">
      <c r="A659" s="36" t="s">
        <v>1142</v>
      </c>
      <c r="B659" s="11">
        <v>0</v>
      </c>
    </row>
    <row r="660" customHeight="1" spans="1:2">
      <c r="A660" s="36" t="s">
        <v>1143</v>
      </c>
      <c r="B660" s="11">
        <v>0</v>
      </c>
    </row>
    <row r="661" customHeight="1" spans="1:2">
      <c r="A661" s="36" t="s">
        <v>1144</v>
      </c>
      <c r="B661" s="11">
        <v>0</v>
      </c>
    </row>
    <row r="662" customHeight="1" spans="1:2">
      <c r="A662" s="35" t="s">
        <v>1145</v>
      </c>
      <c r="B662" s="11">
        <f>SUM(B663:B669)</f>
        <v>890</v>
      </c>
    </row>
    <row r="663" customHeight="1" spans="1:2">
      <c r="A663" s="36" t="s">
        <v>677</v>
      </c>
      <c r="B663" s="11">
        <v>655</v>
      </c>
    </row>
    <row r="664" customHeight="1" spans="1:2">
      <c r="A664" s="36" t="s">
        <v>678</v>
      </c>
      <c r="B664" s="11">
        <v>0</v>
      </c>
    </row>
    <row r="665" customHeight="1" spans="1:2">
      <c r="A665" s="36" t="s">
        <v>679</v>
      </c>
      <c r="B665" s="11">
        <v>0</v>
      </c>
    </row>
    <row r="666" customHeight="1" spans="1:2">
      <c r="A666" s="36" t="s">
        <v>1146</v>
      </c>
      <c r="B666" s="11">
        <v>0</v>
      </c>
    </row>
    <row r="667" customHeight="1" spans="1:2">
      <c r="A667" s="36" t="s">
        <v>1147</v>
      </c>
      <c r="B667" s="11">
        <v>0</v>
      </c>
    </row>
    <row r="668" customHeight="1" spans="1:2">
      <c r="A668" s="36" t="s">
        <v>686</v>
      </c>
      <c r="B668" s="11">
        <v>100</v>
      </c>
    </row>
    <row r="669" customHeight="1" spans="1:2">
      <c r="A669" s="36" t="s">
        <v>1148</v>
      </c>
      <c r="B669" s="11">
        <v>135</v>
      </c>
    </row>
    <row r="670" customHeight="1" spans="1:2">
      <c r="A670" s="35" t="s">
        <v>1149</v>
      </c>
      <c r="B670" s="11">
        <f>SUM(B671:B672)</f>
        <v>0</v>
      </c>
    </row>
    <row r="671" customHeight="1" spans="1:2">
      <c r="A671" s="36" t="s">
        <v>1150</v>
      </c>
      <c r="B671" s="11">
        <v>0</v>
      </c>
    </row>
    <row r="672" customHeight="1" spans="1:2">
      <c r="A672" s="36" t="s">
        <v>1151</v>
      </c>
      <c r="B672" s="11">
        <v>0</v>
      </c>
    </row>
    <row r="673" customHeight="1" spans="1:2">
      <c r="A673" s="35" t="s">
        <v>1152</v>
      </c>
      <c r="B673" s="11">
        <f>B674</f>
        <v>474</v>
      </c>
    </row>
    <row r="674" customHeight="1" spans="1:2">
      <c r="A674" s="36" t="s">
        <v>1153</v>
      </c>
      <c r="B674" s="11">
        <v>474</v>
      </c>
    </row>
    <row r="675" customHeight="1" spans="1:2">
      <c r="A675" s="35" t="s">
        <v>1154</v>
      </c>
      <c r="B675" s="11">
        <f>SUM(B676,B681,B696,B700,B712,B715,B719,B724,B728,B732,B735,B744,B746)</f>
        <v>66922</v>
      </c>
    </row>
    <row r="676" customHeight="1" spans="1:2">
      <c r="A676" s="35" t="s">
        <v>1155</v>
      </c>
      <c r="B676" s="11">
        <f>SUM(B677:B680)</f>
        <v>1014</v>
      </c>
    </row>
    <row r="677" customHeight="1" spans="1:2">
      <c r="A677" s="36" t="s">
        <v>677</v>
      </c>
      <c r="B677" s="11">
        <v>695</v>
      </c>
    </row>
    <row r="678" customHeight="1" spans="1:2">
      <c r="A678" s="36" t="s">
        <v>678</v>
      </c>
      <c r="B678" s="11">
        <v>174</v>
      </c>
    </row>
    <row r="679" customHeight="1" spans="1:2">
      <c r="A679" s="36" t="s">
        <v>679</v>
      </c>
      <c r="B679" s="11">
        <v>0</v>
      </c>
    </row>
    <row r="680" customHeight="1" spans="1:2">
      <c r="A680" s="36" t="s">
        <v>1156</v>
      </c>
      <c r="B680" s="11">
        <v>145</v>
      </c>
    </row>
    <row r="681" customHeight="1" spans="1:2">
      <c r="A681" s="35" t="s">
        <v>1157</v>
      </c>
      <c r="B681" s="11">
        <f>SUM(B682:B695)</f>
        <v>13668</v>
      </c>
    </row>
    <row r="682" customHeight="1" spans="1:2">
      <c r="A682" s="36" t="s">
        <v>1158</v>
      </c>
      <c r="B682" s="11">
        <v>7163</v>
      </c>
    </row>
    <row r="683" customHeight="1" spans="1:2">
      <c r="A683" s="36" t="s">
        <v>1159</v>
      </c>
      <c r="B683" s="11">
        <v>1215</v>
      </c>
    </row>
    <row r="684" customHeight="1" spans="1:2">
      <c r="A684" s="36" t="s">
        <v>1160</v>
      </c>
      <c r="B684" s="11">
        <v>0</v>
      </c>
    </row>
    <row r="685" customHeight="1" spans="1:2">
      <c r="A685" s="36" t="s">
        <v>1161</v>
      </c>
      <c r="B685" s="11">
        <v>0</v>
      </c>
    </row>
    <row r="686" customHeight="1" spans="1:2">
      <c r="A686" s="36" t="s">
        <v>1162</v>
      </c>
      <c r="B686" s="11">
        <v>0</v>
      </c>
    </row>
    <row r="687" customHeight="1" spans="1:2">
      <c r="A687" s="36" t="s">
        <v>1163</v>
      </c>
      <c r="B687" s="11">
        <v>0</v>
      </c>
    </row>
    <row r="688" customHeight="1" spans="1:2">
      <c r="A688" s="36" t="s">
        <v>1164</v>
      </c>
      <c r="B688" s="11">
        <v>0</v>
      </c>
    </row>
    <row r="689" customHeight="1" spans="1:2">
      <c r="A689" s="36" t="s">
        <v>1165</v>
      </c>
      <c r="B689" s="11">
        <v>0</v>
      </c>
    </row>
    <row r="690" customHeight="1" spans="1:2">
      <c r="A690" s="36" t="s">
        <v>1166</v>
      </c>
      <c r="B690" s="11">
        <v>0</v>
      </c>
    </row>
    <row r="691" customHeight="1" spans="1:2">
      <c r="A691" s="36" t="s">
        <v>1167</v>
      </c>
      <c r="B691" s="11">
        <v>0</v>
      </c>
    </row>
    <row r="692" customHeight="1" spans="1:2">
      <c r="A692" s="36" t="s">
        <v>1168</v>
      </c>
      <c r="B692" s="11">
        <v>0</v>
      </c>
    </row>
    <row r="693" customHeight="1" spans="1:2">
      <c r="A693" s="36" t="s">
        <v>1169</v>
      </c>
      <c r="B693" s="11">
        <v>0</v>
      </c>
    </row>
    <row r="694" customHeight="1" spans="1:2">
      <c r="A694" s="36" t="s">
        <v>1170</v>
      </c>
      <c r="B694" s="11">
        <v>0</v>
      </c>
    </row>
    <row r="695" customHeight="1" spans="1:2">
      <c r="A695" s="36" t="s">
        <v>1171</v>
      </c>
      <c r="B695" s="11">
        <v>5290</v>
      </c>
    </row>
    <row r="696" customHeight="1" spans="1:2">
      <c r="A696" s="35" t="s">
        <v>1172</v>
      </c>
      <c r="B696" s="11">
        <f>SUM(B697:B699)</f>
        <v>0</v>
      </c>
    </row>
    <row r="697" customHeight="1" spans="1:2">
      <c r="A697" s="36" t="s">
        <v>1173</v>
      </c>
      <c r="B697" s="11">
        <v>0</v>
      </c>
    </row>
    <row r="698" customHeight="1" spans="1:2">
      <c r="A698" s="36" t="s">
        <v>1174</v>
      </c>
      <c r="B698" s="11">
        <v>0</v>
      </c>
    </row>
    <row r="699" customHeight="1" spans="1:2">
      <c r="A699" s="36" t="s">
        <v>1175</v>
      </c>
      <c r="B699" s="11">
        <v>0</v>
      </c>
    </row>
    <row r="700" customHeight="1" spans="1:2">
      <c r="A700" s="35" t="s">
        <v>1176</v>
      </c>
      <c r="B700" s="11">
        <f>SUM(B701:B711)</f>
        <v>27629</v>
      </c>
    </row>
    <row r="701" customHeight="1" spans="1:2">
      <c r="A701" s="36" t="s">
        <v>1177</v>
      </c>
      <c r="B701" s="11">
        <v>1032</v>
      </c>
    </row>
    <row r="702" customHeight="1" spans="1:2">
      <c r="A702" s="36" t="s">
        <v>1178</v>
      </c>
      <c r="B702" s="11">
        <v>200</v>
      </c>
    </row>
    <row r="703" customHeight="1" spans="1:2">
      <c r="A703" s="36" t="s">
        <v>1179</v>
      </c>
      <c r="B703" s="11">
        <v>1270</v>
      </c>
    </row>
    <row r="704" customHeight="1" spans="1:2">
      <c r="A704" s="36" t="s">
        <v>1180</v>
      </c>
      <c r="B704" s="11">
        <v>0</v>
      </c>
    </row>
    <row r="705" customHeight="1" spans="1:2">
      <c r="A705" s="36" t="s">
        <v>1181</v>
      </c>
      <c r="B705" s="11">
        <v>0</v>
      </c>
    </row>
    <row r="706" customHeight="1" spans="1:2">
      <c r="A706" s="36" t="s">
        <v>1182</v>
      </c>
      <c r="B706" s="11">
        <v>451</v>
      </c>
    </row>
    <row r="707" customHeight="1" spans="1:2">
      <c r="A707" s="36" t="s">
        <v>1183</v>
      </c>
      <c r="B707" s="11">
        <v>0</v>
      </c>
    </row>
    <row r="708" customHeight="1" spans="1:2">
      <c r="A708" s="36" t="s">
        <v>1184</v>
      </c>
      <c r="B708" s="11">
        <v>95</v>
      </c>
    </row>
    <row r="709" customHeight="1" spans="1:2">
      <c r="A709" s="36" t="s">
        <v>1185</v>
      </c>
      <c r="B709" s="11">
        <v>17699</v>
      </c>
    </row>
    <row r="710" customHeight="1" spans="1:2">
      <c r="A710" s="36" t="s">
        <v>1186</v>
      </c>
      <c r="B710" s="11">
        <v>6763</v>
      </c>
    </row>
    <row r="711" customHeight="1" spans="1:2">
      <c r="A711" s="36" t="s">
        <v>1187</v>
      </c>
      <c r="B711" s="11">
        <v>119</v>
      </c>
    </row>
    <row r="712" customHeight="1" spans="1:2">
      <c r="A712" s="35" t="s">
        <v>1188</v>
      </c>
      <c r="B712" s="11">
        <f>SUM(B713:B714)</f>
        <v>50</v>
      </c>
    </row>
    <row r="713" customHeight="1" spans="1:2">
      <c r="A713" s="36" t="s">
        <v>1189</v>
      </c>
      <c r="B713" s="11">
        <v>50</v>
      </c>
    </row>
    <row r="714" customHeight="1" spans="1:2">
      <c r="A714" s="36" t="s">
        <v>1190</v>
      </c>
      <c r="B714" s="11">
        <v>0</v>
      </c>
    </row>
    <row r="715" customHeight="1" spans="1:2">
      <c r="A715" s="35" t="s">
        <v>1191</v>
      </c>
      <c r="B715" s="11">
        <f>SUM(B716:B718)</f>
        <v>50</v>
      </c>
    </row>
    <row r="716" customHeight="1" spans="1:2">
      <c r="A716" s="36" t="s">
        <v>1192</v>
      </c>
      <c r="B716" s="11">
        <v>0</v>
      </c>
    </row>
    <row r="717" customHeight="1" spans="1:2">
      <c r="A717" s="36" t="s">
        <v>1193</v>
      </c>
      <c r="B717" s="11">
        <v>0</v>
      </c>
    </row>
    <row r="718" customHeight="1" spans="1:2">
      <c r="A718" s="36" t="s">
        <v>1194</v>
      </c>
      <c r="B718" s="11">
        <v>50</v>
      </c>
    </row>
    <row r="719" customHeight="1" spans="1:2">
      <c r="A719" s="35" t="s">
        <v>1195</v>
      </c>
      <c r="B719" s="11">
        <f>SUM(B720:B723)</f>
        <v>4686</v>
      </c>
    </row>
    <row r="720" customHeight="1" spans="1:2">
      <c r="A720" s="36" t="s">
        <v>1196</v>
      </c>
      <c r="B720" s="11">
        <v>2138</v>
      </c>
    </row>
    <row r="721" customHeight="1" spans="1:2">
      <c r="A721" s="36" t="s">
        <v>1197</v>
      </c>
      <c r="B721" s="11">
        <v>637</v>
      </c>
    </row>
    <row r="722" customHeight="1" spans="1:2">
      <c r="A722" s="36" t="s">
        <v>1198</v>
      </c>
      <c r="B722" s="11">
        <v>1116</v>
      </c>
    </row>
    <row r="723" customHeight="1" spans="1:2">
      <c r="A723" s="36" t="s">
        <v>1199</v>
      </c>
      <c r="B723" s="11">
        <v>795</v>
      </c>
    </row>
    <row r="724" customHeight="1" spans="1:2">
      <c r="A724" s="35" t="s">
        <v>1200</v>
      </c>
      <c r="B724" s="11">
        <f>SUM(B725:B727)</f>
        <v>15812</v>
      </c>
    </row>
    <row r="725" customHeight="1" spans="1:2">
      <c r="A725" s="36" t="s">
        <v>1201</v>
      </c>
      <c r="B725" s="11">
        <v>0</v>
      </c>
    </row>
    <row r="726" customHeight="1" spans="1:2">
      <c r="A726" s="36" t="s">
        <v>1202</v>
      </c>
      <c r="B726" s="11">
        <v>15812</v>
      </c>
    </row>
    <row r="727" customHeight="1" spans="1:2">
      <c r="A727" s="36" t="s">
        <v>1203</v>
      </c>
      <c r="B727" s="11">
        <v>0</v>
      </c>
    </row>
    <row r="728" customHeight="1" spans="1:2">
      <c r="A728" s="35" t="s">
        <v>1204</v>
      </c>
      <c r="B728" s="11">
        <f>SUM(B729:B731)</f>
        <v>1140</v>
      </c>
    </row>
    <row r="729" customHeight="1" spans="1:2">
      <c r="A729" s="36" t="s">
        <v>1205</v>
      </c>
      <c r="B729" s="11">
        <v>899</v>
      </c>
    </row>
    <row r="730" customHeight="1" spans="1:2">
      <c r="A730" s="36" t="s">
        <v>1206</v>
      </c>
      <c r="B730" s="11">
        <v>0</v>
      </c>
    </row>
    <row r="731" customHeight="1" spans="1:2">
      <c r="A731" s="36" t="s">
        <v>1207</v>
      </c>
      <c r="B731" s="11">
        <v>241</v>
      </c>
    </row>
    <row r="732" customHeight="1" spans="1:2">
      <c r="A732" s="35" t="s">
        <v>1208</v>
      </c>
      <c r="B732" s="11">
        <f>SUM(B733:B734)</f>
        <v>0</v>
      </c>
    </row>
    <row r="733" customHeight="1" spans="1:2">
      <c r="A733" s="36" t="s">
        <v>1209</v>
      </c>
      <c r="B733" s="11">
        <v>0</v>
      </c>
    </row>
    <row r="734" customHeight="1" spans="1:2">
      <c r="A734" s="36" t="s">
        <v>1210</v>
      </c>
      <c r="B734" s="11">
        <v>0</v>
      </c>
    </row>
    <row r="735" customHeight="1" spans="1:2">
      <c r="A735" s="35" t="s">
        <v>1211</v>
      </c>
      <c r="B735" s="11">
        <f>SUM(B736:B743)</f>
        <v>1571</v>
      </c>
    </row>
    <row r="736" customHeight="1" spans="1:2">
      <c r="A736" s="36" t="s">
        <v>677</v>
      </c>
      <c r="B736" s="11">
        <v>347</v>
      </c>
    </row>
    <row r="737" customHeight="1" spans="1:2">
      <c r="A737" s="36" t="s">
        <v>678</v>
      </c>
      <c r="B737" s="11">
        <v>0</v>
      </c>
    </row>
    <row r="738" customHeight="1" spans="1:2">
      <c r="A738" s="36" t="s">
        <v>679</v>
      </c>
      <c r="B738" s="11">
        <v>0</v>
      </c>
    </row>
    <row r="739" customHeight="1" spans="1:2">
      <c r="A739" s="36" t="s">
        <v>718</v>
      </c>
      <c r="B739" s="11">
        <v>32</v>
      </c>
    </row>
    <row r="740" customHeight="1" spans="1:2">
      <c r="A740" s="36" t="s">
        <v>1212</v>
      </c>
      <c r="B740" s="11">
        <v>30</v>
      </c>
    </row>
    <row r="741" customHeight="1" spans="1:2">
      <c r="A741" s="36" t="s">
        <v>1213</v>
      </c>
      <c r="B741" s="11">
        <v>3</v>
      </c>
    </row>
    <row r="742" customHeight="1" spans="1:2">
      <c r="A742" s="36" t="s">
        <v>686</v>
      </c>
      <c r="B742" s="11">
        <v>1</v>
      </c>
    </row>
    <row r="743" customHeight="1" spans="1:2">
      <c r="A743" s="36" t="s">
        <v>1214</v>
      </c>
      <c r="B743" s="11">
        <v>1158</v>
      </c>
    </row>
    <row r="744" customHeight="1" spans="1:2">
      <c r="A744" s="35" t="s">
        <v>1215</v>
      </c>
      <c r="B744" s="11">
        <f>B745</f>
        <v>69</v>
      </c>
    </row>
    <row r="745" customHeight="1" spans="1:2">
      <c r="A745" s="36" t="s">
        <v>1216</v>
      </c>
      <c r="B745" s="11">
        <v>69</v>
      </c>
    </row>
    <row r="746" customHeight="1" spans="1:2">
      <c r="A746" s="35" t="s">
        <v>1217</v>
      </c>
      <c r="B746" s="11">
        <f>B747</f>
        <v>1233</v>
      </c>
    </row>
    <row r="747" customHeight="1" spans="1:2">
      <c r="A747" s="36" t="s">
        <v>1218</v>
      </c>
      <c r="B747" s="11">
        <v>1233</v>
      </c>
    </row>
    <row r="748" customHeight="1" spans="1:2">
      <c r="A748" s="35" t="s">
        <v>1219</v>
      </c>
      <c r="B748" s="11">
        <f>SUM(B749,B759,B763,B772,B779,B786,B792,B795,B798,B800,B802,B808,B810,B812,B823)</f>
        <v>4304</v>
      </c>
    </row>
    <row r="749" customHeight="1" spans="1:2">
      <c r="A749" s="35" t="s">
        <v>1220</v>
      </c>
      <c r="B749" s="11">
        <f>SUM(B750:B758)</f>
        <v>1436</v>
      </c>
    </row>
    <row r="750" customHeight="1" spans="1:2">
      <c r="A750" s="36" t="s">
        <v>677</v>
      </c>
      <c r="B750" s="11">
        <v>1277</v>
      </c>
    </row>
    <row r="751" customHeight="1" spans="1:2">
      <c r="A751" s="36" t="s">
        <v>678</v>
      </c>
      <c r="B751" s="11">
        <v>1</v>
      </c>
    </row>
    <row r="752" customHeight="1" spans="1:2">
      <c r="A752" s="36" t="s">
        <v>679</v>
      </c>
      <c r="B752" s="11">
        <v>0</v>
      </c>
    </row>
    <row r="753" customHeight="1" spans="1:2">
      <c r="A753" s="36" t="s">
        <v>1221</v>
      </c>
      <c r="B753" s="11">
        <v>0</v>
      </c>
    </row>
    <row r="754" customHeight="1" spans="1:2">
      <c r="A754" s="36" t="s">
        <v>1222</v>
      </c>
      <c r="B754" s="11">
        <v>124</v>
      </c>
    </row>
    <row r="755" customHeight="1" spans="1:2">
      <c r="A755" s="36" t="s">
        <v>1223</v>
      </c>
      <c r="B755" s="11">
        <v>0</v>
      </c>
    </row>
    <row r="756" customHeight="1" spans="1:2">
      <c r="A756" s="36" t="s">
        <v>1224</v>
      </c>
      <c r="B756" s="11">
        <v>0</v>
      </c>
    </row>
    <row r="757" customHeight="1" spans="1:2">
      <c r="A757" s="36" t="s">
        <v>1225</v>
      </c>
      <c r="B757" s="11">
        <v>0</v>
      </c>
    </row>
    <row r="758" customHeight="1" spans="1:2">
      <c r="A758" s="36" t="s">
        <v>1226</v>
      </c>
      <c r="B758" s="11">
        <v>34</v>
      </c>
    </row>
    <row r="759" customHeight="1" spans="1:2">
      <c r="A759" s="35" t="s">
        <v>1227</v>
      </c>
      <c r="B759" s="11">
        <f>SUM(B760:B762)</f>
        <v>621</v>
      </c>
    </row>
    <row r="760" customHeight="1" spans="1:2">
      <c r="A760" s="36" t="s">
        <v>1228</v>
      </c>
      <c r="B760" s="11">
        <v>0</v>
      </c>
    </row>
    <row r="761" customHeight="1" spans="1:2">
      <c r="A761" s="36" t="s">
        <v>1229</v>
      </c>
      <c r="B761" s="11">
        <v>621</v>
      </c>
    </row>
    <row r="762" customHeight="1" spans="1:2">
      <c r="A762" s="36" t="s">
        <v>1230</v>
      </c>
      <c r="B762" s="11">
        <v>0</v>
      </c>
    </row>
    <row r="763" customHeight="1" spans="1:2">
      <c r="A763" s="35" t="s">
        <v>1231</v>
      </c>
      <c r="B763" s="11">
        <f>SUM(B764:B771)</f>
        <v>805</v>
      </c>
    </row>
    <row r="764" customHeight="1" spans="1:2">
      <c r="A764" s="36" t="s">
        <v>1232</v>
      </c>
      <c r="B764" s="11">
        <v>0</v>
      </c>
    </row>
    <row r="765" customHeight="1" spans="1:2">
      <c r="A765" s="36" t="s">
        <v>1233</v>
      </c>
      <c r="B765" s="11">
        <v>805</v>
      </c>
    </row>
    <row r="766" customHeight="1" spans="1:2">
      <c r="A766" s="36" t="s">
        <v>1234</v>
      </c>
      <c r="B766" s="11">
        <v>0</v>
      </c>
    </row>
    <row r="767" customHeight="1" spans="1:2">
      <c r="A767" s="36" t="s">
        <v>1235</v>
      </c>
      <c r="B767" s="11">
        <v>0</v>
      </c>
    </row>
    <row r="768" customHeight="1" spans="1:2">
      <c r="A768" s="36" t="s">
        <v>1236</v>
      </c>
      <c r="B768" s="11">
        <v>0</v>
      </c>
    </row>
    <row r="769" customHeight="1" spans="1:2">
      <c r="A769" s="36" t="s">
        <v>1237</v>
      </c>
      <c r="B769" s="11">
        <v>0</v>
      </c>
    </row>
    <row r="770" customHeight="1" spans="1:2">
      <c r="A770" s="36" t="s">
        <v>1238</v>
      </c>
      <c r="B770" s="11">
        <v>0</v>
      </c>
    </row>
    <row r="771" customHeight="1" spans="1:2">
      <c r="A771" s="36" t="s">
        <v>1239</v>
      </c>
      <c r="B771" s="11">
        <v>0</v>
      </c>
    </row>
    <row r="772" customHeight="1" spans="1:2">
      <c r="A772" s="35" t="s">
        <v>1240</v>
      </c>
      <c r="B772" s="11">
        <f>SUM(B773:B778)</f>
        <v>986</v>
      </c>
    </row>
    <row r="773" customHeight="1" spans="1:2">
      <c r="A773" s="36" t="s">
        <v>1241</v>
      </c>
      <c r="B773" s="11">
        <v>848</v>
      </c>
    </row>
    <row r="774" customHeight="1" spans="1:2">
      <c r="A774" s="36" t="s">
        <v>1242</v>
      </c>
      <c r="B774" s="11">
        <v>0</v>
      </c>
    </row>
    <row r="775" customHeight="1" spans="1:2">
      <c r="A775" s="36" t="s">
        <v>1243</v>
      </c>
      <c r="B775" s="11">
        <v>0</v>
      </c>
    </row>
    <row r="776" customHeight="1" spans="1:2">
      <c r="A776" s="36" t="s">
        <v>1244</v>
      </c>
      <c r="B776" s="11">
        <v>15</v>
      </c>
    </row>
    <row r="777" customHeight="1" spans="1:2">
      <c r="A777" s="36" t="s">
        <v>1245</v>
      </c>
      <c r="B777" s="11">
        <v>32</v>
      </c>
    </row>
    <row r="778" customHeight="1" spans="1:2">
      <c r="A778" s="36" t="s">
        <v>1246</v>
      </c>
      <c r="B778" s="11">
        <v>91</v>
      </c>
    </row>
    <row r="779" customHeight="1" spans="1:2">
      <c r="A779" s="35" t="s">
        <v>1247</v>
      </c>
      <c r="B779" s="11">
        <f>SUM(B780:B785)</f>
        <v>0</v>
      </c>
    </row>
    <row r="780" customHeight="1" spans="1:2">
      <c r="A780" s="36" t="s">
        <v>1248</v>
      </c>
      <c r="B780" s="11">
        <v>0</v>
      </c>
    </row>
    <row r="781" customHeight="1" spans="1:2">
      <c r="A781" s="36" t="s">
        <v>1249</v>
      </c>
      <c r="B781" s="11">
        <v>0</v>
      </c>
    </row>
    <row r="782" customHeight="1" spans="1:2">
      <c r="A782" s="36" t="s">
        <v>1250</v>
      </c>
      <c r="B782" s="11">
        <v>0</v>
      </c>
    </row>
    <row r="783" customHeight="1" spans="1:2">
      <c r="A783" s="36" t="s">
        <v>1251</v>
      </c>
      <c r="B783" s="11">
        <v>0</v>
      </c>
    </row>
    <row r="784" customHeight="1" spans="1:2">
      <c r="A784" s="36" t="s">
        <v>1252</v>
      </c>
      <c r="B784" s="11">
        <v>0</v>
      </c>
    </row>
    <row r="785" customHeight="1" spans="1:2">
      <c r="A785" s="36" t="s">
        <v>1253</v>
      </c>
      <c r="B785" s="11">
        <v>0</v>
      </c>
    </row>
    <row r="786" customHeight="1" spans="1:2">
      <c r="A786" s="35" t="s">
        <v>1254</v>
      </c>
      <c r="B786" s="11">
        <f>SUM(B787:B791)</f>
        <v>0</v>
      </c>
    </row>
    <row r="787" customHeight="1" spans="1:2">
      <c r="A787" s="36" t="s">
        <v>1255</v>
      </c>
      <c r="B787" s="11">
        <v>0</v>
      </c>
    </row>
    <row r="788" customHeight="1" spans="1:2">
      <c r="A788" s="36" t="s">
        <v>1256</v>
      </c>
      <c r="B788" s="11">
        <v>0</v>
      </c>
    </row>
    <row r="789" customHeight="1" spans="1:2">
      <c r="A789" s="36" t="s">
        <v>1257</v>
      </c>
      <c r="B789" s="11">
        <v>0</v>
      </c>
    </row>
    <row r="790" customHeight="1" spans="1:2">
      <c r="A790" s="36" t="s">
        <v>1258</v>
      </c>
      <c r="B790" s="11">
        <v>0</v>
      </c>
    </row>
    <row r="791" customHeight="1" spans="1:2">
      <c r="A791" s="36" t="s">
        <v>1259</v>
      </c>
      <c r="B791" s="11">
        <v>0</v>
      </c>
    </row>
    <row r="792" customHeight="1" spans="1:2">
      <c r="A792" s="35" t="s">
        <v>1260</v>
      </c>
      <c r="B792" s="11">
        <f>SUM(B793:B794)</f>
        <v>0</v>
      </c>
    </row>
    <row r="793" customHeight="1" spans="1:2">
      <c r="A793" s="36" t="s">
        <v>1261</v>
      </c>
      <c r="B793" s="11">
        <v>0</v>
      </c>
    </row>
    <row r="794" customHeight="1" spans="1:2">
      <c r="A794" s="36" t="s">
        <v>1262</v>
      </c>
      <c r="B794" s="11">
        <v>0</v>
      </c>
    </row>
    <row r="795" customHeight="1" spans="1:2">
      <c r="A795" s="35" t="s">
        <v>1263</v>
      </c>
      <c r="B795" s="11">
        <f>SUM(B796:B797)</f>
        <v>0</v>
      </c>
    </row>
    <row r="796" customHeight="1" spans="1:2">
      <c r="A796" s="36" t="s">
        <v>1264</v>
      </c>
      <c r="B796" s="11">
        <v>0</v>
      </c>
    </row>
    <row r="797" customHeight="1" spans="1:2">
      <c r="A797" s="36" t="s">
        <v>1265</v>
      </c>
      <c r="B797" s="11">
        <v>0</v>
      </c>
    </row>
    <row r="798" customHeight="1" spans="1:2">
      <c r="A798" s="35" t="s">
        <v>1266</v>
      </c>
      <c r="B798" s="11">
        <f>B799</f>
        <v>0</v>
      </c>
    </row>
    <row r="799" customHeight="1" spans="1:2">
      <c r="A799" s="36" t="s">
        <v>1267</v>
      </c>
      <c r="B799" s="11">
        <v>0</v>
      </c>
    </row>
    <row r="800" customHeight="1" spans="1:2">
      <c r="A800" s="35" t="s">
        <v>1268</v>
      </c>
      <c r="B800" s="11">
        <f>B801</f>
        <v>426</v>
      </c>
    </row>
    <row r="801" customHeight="1" spans="1:2">
      <c r="A801" s="36" t="s">
        <v>1269</v>
      </c>
      <c r="B801" s="11">
        <v>426</v>
      </c>
    </row>
    <row r="802" customHeight="1" spans="1:2">
      <c r="A802" s="35" t="s">
        <v>1270</v>
      </c>
      <c r="B802" s="11">
        <f>SUM(B803:B807)</f>
        <v>10</v>
      </c>
    </row>
    <row r="803" customHeight="1" spans="1:2">
      <c r="A803" s="36" t="s">
        <v>1271</v>
      </c>
      <c r="B803" s="11">
        <v>0</v>
      </c>
    </row>
    <row r="804" customHeight="1" spans="1:2">
      <c r="A804" s="36" t="s">
        <v>1272</v>
      </c>
      <c r="B804" s="11">
        <v>10</v>
      </c>
    </row>
    <row r="805" customHeight="1" spans="1:2">
      <c r="A805" s="36" t="s">
        <v>1273</v>
      </c>
      <c r="B805" s="11">
        <v>0</v>
      </c>
    </row>
    <row r="806" customHeight="1" spans="1:2">
      <c r="A806" s="36" t="s">
        <v>1274</v>
      </c>
      <c r="B806" s="11">
        <v>0</v>
      </c>
    </row>
    <row r="807" customHeight="1" spans="1:2">
      <c r="A807" s="36" t="s">
        <v>1275</v>
      </c>
      <c r="B807" s="11">
        <v>0</v>
      </c>
    </row>
    <row r="808" customHeight="1" spans="1:2">
      <c r="A808" s="35" t="s">
        <v>1276</v>
      </c>
      <c r="B808" s="11">
        <f>B809</f>
        <v>0</v>
      </c>
    </row>
    <row r="809" customHeight="1" spans="1:2">
      <c r="A809" s="36" t="s">
        <v>1277</v>
      </c>
      <c r="B809" s="11">
        <v>0</v>
      </c>
    </row>
    <row r="810" customHeight="1" spans="1:2">
      <c r="A810" s="35" t="s">
        <v>1278</v>
      </c>
      <c r="B810" s="11">
        <f>B811</f>
        <v>0</v>
      </c>
    </row>
    <row r="811" customHeight="1" spans="1:2">
      <c r="A811" s="36" t="s">
        <v>1279</v>
      </c>
      <c r="B811" s="11">
        <v>0</v>
      </c>
    </row>
    <row r="812" customHeight="1" spans="1:2">
      <c r="A812" s="35" t="s">
        <v>1280</v>
      </c>
      <c r="B812" s="11">
        <f>SUM(B813:B822)</f>
        <v>0</v>
      </c>
    </row>
    <row r="813" customHeight="1" spans="1:2">
      <c r="A813" s="36" t="s">
        <v>677</v>
      </c>
      <c r="B813" s="11">
        <v>0</v>
      </c>
    </row>
    <row r="814" customHeight="1" spans="1:2">
      <c r="A814" s="36" t="s">
        <v>678</v>
      </c>
      <c r="B814" s="11">
        <v>0</v>
      </c>
    </row>
    <row r="815" customHeight="1" spans="1:2">
      <c r="A815" s="36" t="s">
        <v>679</v>
      </c>
      <c r="B815" s="11">
        <v>0</v>
      </c>
    </row>
    <row r="816" customHeight="1" spans="1:2">
      <c r="A816" s="36" t="s">
        <v>1281</v>
      </c>
      <c r="B816" s="11">
        <v>0</v>
      </c>
    </row>
    <row r="817" customHeight="1" spans="1:2">
      <c r="A817" s="36" t="s">
        <v>1282</v>
      </c>
      <c r="B817" s="11">
        <v>0</v>
      </c>
    </row>
    <row r="818" customHeight="1" spans="1:2">
      <c r="A818" s="36" t="s">
        <v>1283</v>
      </c>
      <c r="B818" s="11">
        <v>0</v>
      </c>
    </row>
    <row r="819" customHeight="1" spans="1:2">
      <c r="A819" s="36" t="s">
        <v>718</v>
      </c>
      <c r="B819" s="11">
        <v>0</v>
      </c>
    </row>
    <row r="820" customHeight="1" spans="1:2">
      <c r="A820" s="36" t="s">
        <v>1284</v>
      </c>
      <c r="B820" s="11">
        <v>0</v>
      </c>
    </row>
    <row r="821" customHeight="1" spans="1:2">
      <c r="A821" s="36" t="s">
        <v>686</v>
      </c>
      <c r="B821" s="11">
        <v>0</v>
      </c>
    </row>
    <row r="822" customHeight="1" spans="1:2">
      <c r="A822" s="36" t="s">
        <v>1285</v>
      </c>
      <c r="B822" s="11">
        <v>0</v>
      </c>
    </row>
    <row r="823" customHeight="1" spans="1:2">
      <c r="A823" s="35" t="s">
        <v>1286</v>
      </c>
      <c r="B823" s="11">
        <f>B824</f>
        <v>20</v>
      </c>
    </row>
    <row r="824" customHeight="1" spans="1:2">
      <c r="A824" s="36" t="s">
        <v>1287</v>
      </c>
      <c r="B824" s="11">
        <v>20</v>
      </c>
    </row>
    <row r="825" customHeight="1" spans="1:2">
      <c r="A825" s="35" t="s">
        <v>1288</v>
      </c>
      <c r="B825" s="11">
        <f>SUM(B826,B837,B839,B842,B844,B846)</f>
        <v>7565</v>
      </c>
    </row>
    <row r="826" customHeight="1" spans="1:2">
      <c r="A826" s="35" t="s">
        <v>1289</v>
      </c>
      <c r="B826" s="11">
        <f>SUM(B827:B836)</f>
        <v>3515</v>
      </c>
    </row>
    <row r="827" customHeight="1" spans="1:2">
      <c r="A827" s="36" t="s">
        <v>677</v>
      </c>
      <c r="B827" s="11">
        <v>521</v>
      </c>
    </row>
    <row r="828" customHeight="1" spans="1:2">
      <c r="A828" s="36" t="s">
        <v>678</v>
      </c>
      <c r="B828" s="11">
        <v>13</v>
      </c>
    </row>
    <row r="829" customHeight="1" spans="1:2">
      <c r="A829" s="36" t="s">
        <v>679</v>
      </c>
      <c r="B829" s="11">
        <v>0</v>
      </c>
    </row>
    <row r="830" customHeight="1" spans="1:2">
      <c r="A830" s="36" t="s">
        <v>1290</v>
      </c>
      <c r="B830" s="11">
        <v>0</v>
      </c>
    </row>
    <row r="831" customHeight="1" spans="1:2">
      <c r="A831" s="36" t="s">
        <v>1291</v>
      </c>
      <c r="B831" s="11">
        <v>0</v>
      </c>
    </row>
    <row r="832" customHeight="1" spans="1:2">
      <c r="A832" s="36" t="s">
        <v>1292</v>
      </c>
      <c r="B832" s="11">
        <v>310</v>
      </c>
    </row>
    <row r="833" customHeight="1" spans="1:2">
      <c r="A833" s="36" t="s">
        <v>1293</v>
      </c>
      <c r="B833" s="11">
        <v>0</v>
      </c>
    </row>
    <row r="834" customHeight="1" spans="1:2">
      <c r="A834" s="36" t="s">
        <v>1294</v>
      </c>
      <c r="B834" s="11">
        <v>0</v>
      </c>
    </row>
    <row r="835" customHeight="1" spans="1:2">
      <c r="A835" s="36" t="s">
        <v>1295</v>
      </c>
      <c r="B835" s="11">
        <v>0</v>
      </c>
    </row>
    <row r="836" customHeight="1" spans="1:2">
      <c r="A836" s="36" t="s">
        <v>1296</v>
      </c>
      <c r="B836" s="11">
        <v>2671</v>
      </c>
    </row>
    <row r="837" customHeight="1" spans="1:2">
      <c r="A837" s="35" t="s">
        <v>1297</v>
      </c>
      <c r="B837" s="11">
        <f>B838</f>
        <v>0</v>
      </c>
    </row>
    <row r="838" customHeight="1" spans="1:2">
      <c r="A838" s="36" t="s">
        <v>1298</v>
      </c>
      <c r="B838" s="11">
        <v>0</v>
      </c>
    </row>
    <row r="839" customHeight="1" spans="1:2">
      <c r="A839" s="35" t="s">
        <v>1299</v>
      </c>
      <c r="B839" s="11">
        <f>SUM(B840:B841)</f>
        <v>3969</v>
      </c>
    </row>
    <row r="840" customHeight="1" spans="1:2">
      <c r="A840" s="36" t="s">
        <v>1300</v>
      </c>
      <c r="B840" s="11">
        <v>2934</v>
      </c>
    </row>
    <row r="841" customHeight="1" spans="1:2">
      <c r="A841" s="36" t="s">
        <v>1301</v>
      </c>
      <c r="B841" s="11">
        <v>1035</v>
      </c>
    </row>
    <row r="842" customHeight="1" spans="1:2">
      <c r="A842" s="35" t="s">
        <v>1302</v>
      </c>
      <c r="B842" s="11">
        <f>B843</f>
        <v>0</v>
      </c>
    </row>
    <row r="843" customHeight="1" spans="1:2">
      <c r="A843" s="36" t="s">
        <v>1303</v>
      </c>
      <c r="B843" s="11">
        <v>0</v>
      </c>
    </row>
    <row r="844" customHeight="1" spans="1:2">
      <c r="A844" s="35" t="s">
        <v>1304</v>
      </c>
      <c r="B844" s="11">
        <f>B845</f>
        <v>0</v>
      </c>
    </row>
    <row r="845" customHeight="1" spans="1:2">
      <c r="A845" s="36" t="s">
        <v>1305</v>
      </c>
      <c r="B845" s="11">
        <v>0</v>
      </c>
    </row>
    <row r="846" customHeight="1" spans="1:2">
      <c r="A846" s="35" t="s">
        <v>1306</v>
      </c>
      <c r="B846" s="11">
        <f>B847</f>
        <v>81</v>
      </c>
    </row>
    <row r="847" customHeight="1" spans="1:2">
      <c r="A847" s="36" t="s">
        <v>1307</v>
      </c>
      <c r="B847" s="11">
        <v>81</v>
      </c>
    </row>
    <row r="848" customHeight="1" spans="1:2">
      <c r="A848" s="35" t="s">
        <v>1308</v>
      </c>
      <c r="B848" s="11">
        <f>SUM(B849,B875,B897,B925,B936,B943,B949,B952)</f>
        <v>20111</v>
      </c>
    </row>
    <row r="849" customHeight="1" spans="1:2">
      <c r="A849" s="35" t="s">
        <v>1309</v>
      </c>
      <c r="B849" s="11">
        <f>SUM(B850:B874)</f>
        <v>6174</v>
      </c>
    </row>
    <row r="850" customHeight="1" spans="1:2">
      <c r="A850" s="36" t="s">
        <v>677</v>
      </c>
      <c r="B850" s="11">
        <v>1352</v>
      </c>
    </row>
    <row r="851" customHeight="1" spans="1:2">
      <c r="A851" s="36" t="s">
        <v>678</v>
      </c>
      <c r="B851" s="11">
        <v>0</v>
      </c>
    </row>
    <row r="852" customHeight="1" spans="1:2">
      <c r="A852" s="36" t="s">
        <v>679</v>
      </c>
      <c r="B852" s="11">
        <v>0</v>
      </c>
    </row>
    <row r="853" customHeight="1" spans="1:2">
      <c r="A853" s="36" t="s">
        <v>686</v>
      </c>
      <c r="B853" s="11">
        <v>2106</v>
      </c>
    </row>
    <row r="854" customHeight="1" spans="1:2">
      <c r="A854" s="36" t="s">
        <v>1310</v>
      </c>
      <c r="B854" s="11">
        <v>0</v>
      </c>
    </row>
    <row r="855" customHeight="1" spans="1:2">
      <c r="A855" s="36" t="s">
        <v>1311</v>
      </c>
      <c r="B855" s="11">
        <v>0</v>
      </c>
    </row>
    <row r="856" customHeight="1" spans="1:2">
      <c r="A856" s="36" t="s">
        <v>1312</v>
      </c>
      <c r="B856" s="11">
        <v>975</v>
      </c>
    </row>
    <row r="857" customHeight="1" spans="1:2">
      <c r="A857" s="36" t="s">
        <v>1313</v>
      </c>
      <c r="B857" s="11">
        <v>10</v>
      </c>
    </row>
    <row r="858" customHeight="1" spans="1:2">
      <c r="A858" s="36" t="s">
        <v>1314</v>
      </c>
      <c r="B858" s="11">
        <v>1106</v>
      </c>
    </row>
    <row r="859" customHeight="1" spans="1:2">
      <c r="A859" s="36" t="s">
        <v>1315</v>
      </c>
      <c r="B859" s="11">
        <v>0</v>
      </c>
    </row>
    <row r="860" customHeight="1" spans="1:2">
      <c r="A860" s="36" t="s">
        <v>1316</v>
      </c>
      <c r="B860" s="11">
        <v>0</v>
      </c>
    </row>
    <row r="861" customHeight="1" spans="1:2">
      <c r="A861" s="36" t="s">
        <v>1317</v>
      </c>
      <c r="B861" s="11">
        <v>0</v>
      </c>
    </row>
    <row r="862" customHeight="1" spans="1:2">
      <c r="A862" s="36" t="s">
        <v>1318</v>
      </c>
      <c r="B862" s="11">
        <v>50</v>
      </c>
    </row>
    <row r="863" customHeight="1" spans="1:2">
      <c r="A863" s="36" t="s">
        <v>1319</v>
      </c>
      <c r="B863" s="11">
        <v>0</v>
      </c>
    </row>
    <row r="864" customHeight="1" spans="1:2">
      <c r="A864" s="36" t="s">
        <v>1320</v>
      </c>
      <c r="B864" s="11">
        <v>0</v>
      </c>
    </row>
    <row r="865" customHeight="1" spans="1:2">
      <c r="A865" s="36" t="s">
        <v>1321</v>
      </c>
      <c r="B865" s="11">
        <v>215</v>
      </c>
    </row>
    <row r="866" customHeight="1" spans="1:2">
      <c r="A866" s="36" t="s">
        <v>1322</v>
      </c>
      <c r="B866" s="11">
        <v>1</v>
      </c>
    </row>
    <row r="867" customHeight="1" spans="1:2">
      <c r="A867" s="36" t="s">
        <v>1323</v>
      </c>
      <c r="B867" s="11">
        <v>0</v>
      </c>
    </row>
    <row r="868" customHeight="1" spans="1:2">
      <c r="A868" s="36" t="s">
        <v>1324</v>
      </c>
      <c r="B868" s="11">
        <v>0</v>
      </c>
    </row>
    <row r="869" customHeight="1" spans="1:2">
      <c r="A869" s="36" t="s">
        <v>1325</v>
      </c>
      <c r="B869" s="11">
        <v>67</v>
      </c>
    </row>
    <row r="870" customHeight="1" spans="1:2">
      <c r="A870" s="36" t="s">
        <v>1326</v>
      </c>
      <c r="B870" s="11">
        <v>0</v>
      </c>
    </row>
    <row r="871" customHeight="1" spans="1:2">
      <c r="A871" s="36" t="s">
        <v>1327</v>
      </c>
      <c r="B871" s="11">
        <v>0</v>
      </c>
    </row>
    <row r="872" customHeight="1" spans="1:2">
      <c r="A872" s="36" t="s">
        <v>1328</v>
      </c>
      <c r="B872" s="11">
        <v>0</v>
      </c>
    </row>
    <row r="873" customHeight="1" spans="1:2">
      <c r="A873" s="36" t="s">
        <v>1329</v>
      </c>
      <c r="B873" s="11">
        <v>0</v>
      </c>
    </row>
    <row r="874" customHeight="1" spans="1:2">
      <c r="A874" s="36" t="s">
        <v>1330</v>
      </c>
      <c r="B874" s="11">
        <v>292</v>
      </c>
    </row>
    <row r="875" customHeight="1" spans="1:2">
      <c r="A875" s="35" t="s">
        <v>1331</v>
      </c>
      <c r="B875" s="11">
        <f>SUM(B876:B896)</f>
        <v>3007</v>
      </c>
    </row>
    <row r="876" customHeight="1" spans="1:2">
      <c r="A876" s="36" t="s">
        <v>677</v>
      </c>
      <c r="B876" s="11">
        <v>1099</v>
      </c>
    </row>
    <row r="877" customHeight="1" spans="1:2">
      <c r="A877" s="36" t="s">
        <v>678</v>
      </c>
      <c r="B877" s="11">
        <v>37</v>
      </c>
    </row>
    <row r="878" customHeight="1" spans="1:2">
      <c r="A878" s="36" t="s">
        <v>679</v>
      </c>
      <c r="B878" s="11">
        <v>0</v>
      </c>
    </row>
    <row r="879" customHeight="1" spans="1:2">
      <c r="A879" s="36" t="s">
        <v>1332</v>
      </c>
      <c r="B879" s="11">
        <v>1390</v>
      </c>
    </row>
    <row r="880" customHeight="1" spans="1:2">
      <c r="A880" s="36" t="s">
        <v>1333</v>
      </c>
      <c r="B880" s="11">
        <v>0</v>
      </c>
    </row>
    <row r="881" customHeight="1" spans="1:2">
      <c r="A881" s="36" t="s">
        <v>1334</v>
      </c>
      <c r="B881" s="11">
        <v>0</v>
      </c>
    </row>
    <row r="882" customHeight="1" spans="1:2">
      <c r="A882" s="36" t="s">
        <v>1335</v>
      </c>
      <c r="B882" s="11">
        <v>0</v>
      </c>
    </row>
    <row r="883" customHeight="1" spans="1:2">
      <c r="A883" s="36" t="s">
        <v>1336</v>
      </c>
      <c r="B883" s="11">
        <v>0</v>
      </c>
    </row>
    <row r="884" customHeight="1" spans="1:2">
      <c r="A884" s="36" t="s">
        <v>1337</v>
      </c>
      <c r="B884" s="11">
        <v>110</v>
      </c>
    </row>
    <row r="885" customHeight="1" spans="1:2">
      <c r="A885" s="36" t="s">
        <v>1338</v>
      </c>
      <c r="B885" s="11">
        <v>0</v>
      </c>
    </row>
    <row r="886" customHeight="1" spans="1:2">
      <c r="A886" s="36" t="s">
        <v>1339</v>
      </c>
      <c r="B886" s="11">
        <v>0</v>
      </c>
    </row>
    <row r="887" customHeight="1" spans="1:2">
      <c r="A887" s="36" t="s">
        <v>1340</v>
      </c>
      <c r="B887" s="11">
        <v>3</v>
      </c>
    </row>
    <row r="888" customHeight="1" spans="1:2">
      <c r="A888" s="36" t="s">
        <v>1341</v>
      </c>
      <c r="B888" s="11">
        <v>0</v>
      </c>
    </row>
    <row r="889" customHeight="1" spans="1:2">
      <c r="A889" s="36" t="s">
        <v>1342</v>
      </c>
      <c r="B889" s="11">
        <v>0</v>
      </c>
    </row>
    <row r="890" customHeight="1" spans="1:2">
      <c r="A890" s="36" t="s">
        <v>1343</v>
      </c>
      <c r="B890" s="11">
        <v>0</v>
      </c>
    </row>
    <row r="891" customHeight="1" spans="1:2">
      <c r="A891" s="36" t="s">
        <v>1344</v>
      </c>
      <c r="B891" s="11">
        <v>0</v>
      </c>
    </row>
    <row r="892" customHeight="1" spans="1:2">
      <c r="A892" s="36" t="s">
        <v>1345</v>
      </c>
      <c r="B892" s="11">
        <v>0</v>
      </c>
    </row>
    <row r="893" ht="17.25" customHeight="1" spans="1:2">
      <c r="A893" s="36" t="s">
        <v>1346</v>
      </c>
      <c r="B893" s="11">
        <v>114</v>
      </c>
    </row>
    <row r="894" customHeight="1" spans="1:2">
      <c r="A894" s="36" t="s">
        <v>1347</v>
      </c>
      <c r="B894" s="11">
        <v>21</v>
      </c>
    </row>
    <row r="895" customHeight="1" spans="1:2">
      <c r="A895" s="36" t="s">
        <v>1316</v>
      </c>
      <c r="B895" s="11">
        <v>0</v>
      </c>
    </row>
    <row r="896" customHeight="1" spans="1:2">
      <c r="A896" s="36" t="s">
        <v>1348</v>
      </c>
      <c r="B896" s="11">
        <v>233</v>
      </c>
    </row>
    <row r="897" customHeight="1" spans="1:2">
      <c r="A897" s="35" t="s">
        <v>1349</v>
      </c>
      <c r="B897" s="11">
        <f>SUM(B898:B924)</f>
        <v>10858</v>
      </c>
    </row>
    <row r="898" customHeight="1" spans="1:2">
      <c r="A898" s="36" t="s">
        <v>677</v>
      </c>
      <c r="B898" s="11">
        <v>591</v>
      </c>
    </row>
    <row r="899" customHeight="1" spans="1:2">
      <c r="A899" s="36" t="s">
        <v>678</v>
      </c>
      <c r="B899" s="11">
        <v>4</v>
      </c>
    </row>
    <row r="900" customHeight="1" spans="1:2">
      <c r="A900" s="36" t="s">
        <v>679</v>
      </c>
      <c r="B900" s="11">
        <v>0</v>
      </c>
    </row>
    <row r="901" customHeight="1" spans="1:2">
      <c r="A901" s="36" t="s">
        <v>1350</v>
      </c>
      <c r="B901" s="11">
        <v>22</v>
      </c>
    </row>
    <row r="902" customHeight="1" spans="1:2">
      <c r="A902" s="36" t="s">
        <v>1351</v>
      </c>
      <c r="B902" s="11">
        <v>7000</v>
      </c>
    </row>
    <row r="903" customHeight="1" spans="1:2">
      <c r="A903" s="36" t="s">
        <v>1352</v>
      </c>
      <c r="B903" s="11">
        <v>0</v>
      </c>
    </row>
    <row r="904" customHeight="1" spans="1:2">
      <c r="A904" s="36" t="s">
        <v>1353</v>
      </c>
      <c r="B904" s="11">
        <v>0</v>
      </c>
    </row>
    <row r="905" customHeight="1" spans="1:2">
      <c r="A905" s="36" t="s">
        <v>1354</v>
      </c>
      <c r="B905" s="11">
        <v>1500</v>
      </c>
    </row>
    <row r="906" customHeight="1" spans="1:2">
      <c r="A906" s="36" t="s">
        <v>1355</v>
      </c>
      <c r="B906" s="11">
        <v>0</v>
      </c>
    </row>
    <row r="907" customHeight="1" spans="1:2">
      <c r="A907" s="36" t="s">
        <v>1356</v>
      </c>
      <c r="B907" s="11">
        <v>0</v>
      </c>
    </row>
    <row r="908" customHeight="1" spans="1:2">
      <c r="A908" s="36" t="s">
        <v>1357</v>
      </c>
      <c r="B908" s="11">
        <v>19</v>
      </c>
    </row>
    <row r="909" customHeight="1" spans="1:2">
      <c r="A909" s="36" t="s">
        <v>1358</v>
      </c>
      <c r="B909" s="11">
        <v>76</v>
      </c>
    </row>
    <row r="910" customHeight="1" spans="1:2">
      <c r="A910" s="36" t="s">
        <v>1359</v>
      </c>
      <c r="B910" s="11">
        <v>0</v>
      </c>
    </row>
    <row r="911" customHeight="1" spans="1:2">
      <c r="A911" s="36" t="s">
        <v>1360</v>
      </c>
      <c r="B911" s="11">
        <v>30</v>
      </c>
    </row>
    <row r="912" customHeight="1" spans="1:2">
      <c r="A912" s="36" t="s">
        <v>1361</v>
      </c>
      <c r="B912" s="11">
        <v>160</v>
      </c>
    </row>
    <row r="913" customHeight="1" spans="1:2">
      <c r="A913" s="36" t="s">
        <v>1362</v>
      </c>
      <c r="B913" s="11">
        <v>0</v>
      </c>
    </row>
    <row r="914" customHeight="1" spans="1:2">
      <c r="A914" s="36" t="s">
        <v>1363</v>
      </c>
      <c r="B914" s="11">
        <v>0</v>
      </c>
    </row>
    <row r="915" customHeight="1" spans="1:2">
      <c r="A915" s="36" t="s">
        <v>1364</v>
      </c>
      <c r="B915" s="11">
        <v>0</v>
      </c>
    </row>
    <row r="916" customHeight="1" spans="1:2">
      <c r="A916" s="36" t="s">
        <v>1365</v>
      </c>
      <c r="B916" s="11">
        <v>0</v>
      </c>
    </row>
    <row r="917" customHeight="1" spans="1:2">
      <c r="A917" s="36" t="s">
        <v>1366</v>
      </c>
      <c r="B917" s="11">
        <v>0</v>
      </c>
    </row>
    <row r="918" customHeight="1" spans="1:2">
      <c r="A918" s="36" t="s">
        <v>1367</v>
      </c>
      <c r="B918" s="11">
        <v>13</v>
      </c>
    </row>
    <row r="919" customHeight="1" spans="1:2">
      <c r="A919" s="36" t="s">
        <v>1343</v>
      </c>
      <c r="B919" s="11">
        <v>300</v>
      </c>
    </row>
    <row r="920" customHeight="1" spans="1:2">
      <c r="A920" s="36" t="s">
        <v>1368</v>
      </c>
      <c r="B920" s="11">
        <v>0</v>
      </c>
    </row>
    <row r="921" customHeight="1" spans="1:2">
      <c r="A921" s="36" t="s">
        <v>1369</v>
      </c>
      <c r="B921" s="11">
        <v>0</v>
      </c>
    </row>
    <row r="922" customHeight="1" spans="1:2">
      <c r="A922" s="36" t="s">
        <v>1370</v>
      </c>
      <c r="B922" s="11">
        <v>0</v>
      </c>
    </row>
    <row r="923" customHeight="1" spans="1:2">
      <c r="A923" s="36" t="s">
        <v>1371</v>
      </c>
      <c r="B923" s="11">
        <v>0</v>
      </c>
    </row>
    <row r="924" customHeight="1" spans="1:2">
      <c r="A924" s="36" t="s">
        <v>1372</v>
      </c>
      <c r="B924" s="11">
        <v>1143</v>
      </c>
    </row>
    <row r="925" customHeight="1" spans="1:2">
      <c r="A925" s="35" t="s">
        <v>1373</v>
      </c>
      <c r="B925" s="11">
        <f>SUM(B926:B935)</f>
        <v>52</v>
      </c>
    </row>
    <row r="926" customHeight="1" spans="1:2">
      <c r="A926" s="36" t="s">
        <v>677</v>
      </c>
      <c r="B926" s="11">
        <v>0</v>
      </c>
    </row>
    <row r="927" customHeight="1" spans="1:2">
      <c r="A927" s="36" t="s">
        <v>678</v>
      </c>
      <c r="B927" s="11">
        <v>0</v>
      </c>
    </row>
    <row r="928" customHeight="1" spans="1:2">
      <c r="A928" s="36" t="s">
        <v>679</v>
      </c>
      <c r="B928" s="11">
        <v>0</v>
      </c>
    </row>
    <row r="929" customHeight="1" spans="1:2">
      <c r="A929" s="36" t="s">
        <v>1374</v>
      </c>
      <c r="B929" s="11">
        <v>0</v>
      </c>
    </row>
    <row r="930" customHeight="1" spans="1:2">
      <c r="A930" s="36" t="s">
        <v>1375</v>
      </c>
      <c r="B930" s="11">
        <v>29</v>
      </c>
    </row>
    <row r="931" customHeight="1" spans="1:2">
      <c r="A931" s="36" t="s">
        <v>1376</v>
      </c>
      <c r="B931" s="11">
        <v>0</v>
      </c>
    </row>
    <row r="932" customHeight="1" spans="1:2">
      <c r="A932" s="36" t="s">
        <v>1377</v>
      </c>
      <c r="B932" s="11">
        <v>0</v>
      </c>
    </row>
    <row r="933" customHeight="1" spans="1:2">
      <c r="A933" s="36" t="s">
        <v>1378</v>
      </c>
      <c r="B933" s="11">
        <v>0</v>
      </c>
    </row>
    <row r="934" customHeight="1" spans="1:2">
      <c r="A934" s="36" t="s">
        <v>686</v>
      </c>
      <c r="B934" s="11">
        <v>0</v>
      </c>
    </row>
    <row r="935" customHeight="1" spans="1:2">
      <c r="A935" s="36" t="s">
        <v>1379</v>
      </c>
      <c r="B935" s="11">
        <v>23</v>
      </c>
    </row>
    <row r="936" customHeight="1" spans="1:2">
      <c r="A936" s="35" t="s">
        <v>1380</v>
      </c>
      <c r="B936" s="11">
        <f>SUM(B937:B942)</f>
        <v>0</v>
      </c>
    </row>
    <row r="937" customHeight="1" spans="1:2">
      <c r="A937" s="36" t="s">
        <v>1381</v>
      </c>
      <c r="B937" s="11">
        <v>0</v>
      </c>
    </row>
    <row r="938" customHeight="1" spans="1:2">
      <c r="A938" s="36" t="s">
        <v>1382</v>
      </c>
      <c r="B938" s="11">
        <v>0</v>
      </c>
    </row>
    <row r="939" customHeight="1" spans="1:2">
      <c r="A939" s="36" t="s">
        <v>1383</v>
      </c>
      <c r="B939" s="11">
        <v>0</v>
      </c>
    </row>
    <row r="940" customHeight="1" spans="1:2">
      <c r="A940" s="36" t="s">
        <v>1384</v>
      </c>
      <c r="B940" s="11">
        <v>0</v>
      </c>
    </row>
    <row r="941" customHeight="1" spans="1:2">
      <c r="A941" s="36" t="s">
        <v>1385</v>
      </c>
      <c r="B941" s="11">
        <v>0</v>
      </c>
    </row>
    <row r="942" customHeight="1" spans="1:2">
      <c r="A942" s="36" t="s">
        <v>1386</v>
      </c>
      <c r="B942" s="11">
        <v>0</v>
      </c>
    </row>
    <row r="943" customHeight="1" spans="1:2">
      <c r="A943" s="35" t="s">
        <v>1387</v>
      </c>
      <c r="B943" s="11">
        <f>SUM(B944:B948)</f>
        <v>20</v>
      </c>
    </row>
    <row r="944" customHeight="1" spans="1:2">
      <c r="A944" s="36" t="s">
        <v>1388</v>
      </c>
      <c r="B944" s="11">
        <v>0</v>
      </c>
    </row>
    <row r="945" customHeight="1" spans="1:2">
      <c r="A945" s="36" t="s">
        <v>1389</v>
      </c>
      <c r="B945" s="11">
        <v>0</v>
      </c>
    </row>
    <row r="946" customHeight="1" spans="1:2">
      <c r="A946" s="36" t="s">
        <v>1390</v>
      </c>
      <c r="B946" s="11">
        <v>0</v>
      </c>
    </row>
    <row r="947" customHeight="1" spans="1:2">
      <c r="A947" s="36" t="s">
        <v>1391</v>
      </c>
      <c r="B947" s="11">
        <v>0</v>
      </c>
    </row>
    <row r="948" customHeight="1" spans="1:2">
      <c r="A948" s="36" t="s">
        <v>1392</v>
      </c>
      <c r="B948" s="11">
        <v>20</v>
      </c>
    </row>
    <row r="949" customHeight="1" spans="1:2">
      <c r="A949" s="35" t="s">
        <v>1393</v>
      </c>
      <c r="B949" s="11">
        <f>SUM(B950:B951)</f>
        <v>0</v>
      </c>
    </row>
    <row r="950" customHeight="1" spans="1:2">
      <c r="A950" s="36" t="s">
        <v>1394</v>
      </c>
      <c r="B950" s="11">
        <v>0</v>
      </c>
    </row>
    <row r="951" customHeight="1" spans="1:2">
      <c r="A951" s="36" t="s">
        <v>1395</v>
      </c>
      <c r="B951" s="11">
        <v>0</v>
      </c>
    </row>
    <row r="952" customHeight="1" spans="1:2">
      <c r="A952" s="35" t="s">
        <v>1396</v>
      </c>
      <c r="B952" s="11">
        <f>B953+B954</f>
        <v>0</v>
      </c>
    </row>
    <row r="953" customHeight="1" spans="1:2">
      <c r="A953" s="36" t="s">
        <v>1397</v>
      </c>
      <c r="B953" s="11">
        <v>0</v>
      </c>
    </row>
    <row r="954" customHeight="1" spans="1:2">
      <c r="A954" s="36" t="s">
        <v>1398</v>
      </c>
      <c r="B954" s="11">
        <v>0</v>
      </c>
    </row>
    <row r="955" customHeight="1" spans="1:2">
      <c r="A955" s="35" t="s">
        <v>1399</v>
      </c>
      <c r="B955" s="11">
        <f>SUM(B956,B978,B988,B998,B1005,B1010)</f>
        <v>164563</v>
      </c>
    </row>
    <row r="956" customHeight="1" spans="1:2">
      <c r="A956" s="35" t="s">
        <v>1400</v>
      </c>
      <c r="B956" s="11">
        <f>SUM(B957:B977)</f>
        <v>30224</v>
      </c>
    </row>
    <row r="957" customHeight="1" spans="1:2">
      <c r="A957" s="36" t="s">
        <v>677</v>
      </c>
      <c r="B957" s="11">
        <v>945</v>
      </c>
    </row>
    <row r="958" customHeight="1" spans="1:2">
      <c r="A958" s="36" t="s">
        <v>678</v>
      </c>
      <c r="B958" s="11">
        <v>11</v>
      </c>
    </row>
    <row r="959" customHeight="1" spans="1:2">
      <c r="A959" s="36" t="s">
        <v>679</v>
      </c>
      <c r="B959" s="11">
        <v>0</v>
      </c>
    </row>
    <row r="960" customHeight="1" spans="1:2">
      <c r="A960" s="36" t="s">
        <v>1401</v>
      </c>
      <c r="B960" s="11">
        <v>14270</v>
      </c>
    </row>
    <row r="961" customHeight="1" spans="1:2">
      <c r="A961" s="36" t="s">
        <v>1402</v>
      </c>
      <c r="B961" s="11">
        <v>10948</v>
      </c>
    </row>
    <row r="962" customHeight="1" spans="1:2">
      <c r="A962" s="36" t="s">
        <v>1403</v>
      </c>
      <c r="B962" s="11">
        <v>0</v>
      </c>
    </row>
    <row r="963" customHeight="1" spans="1:2">
      <c r="A963" s="36" t="s">
        <v>1404</v>
      </c>
      <c r="B963" s="11">
        <v>0</v>
      </c>
    </row>
    <row r="964" customHeight="1" spans="1:2">
      <c r="A964" s="36" t="s">
        <v>1405</v>
      </c>
      <c r="B964" s="11">
        <v>0</v>
      </c>
    </row>
    <row r="965" customHeight="1" spans="1:2">
      <c r="A965" s="36" t="s">
        <v>1406</v>
      </c>
      <c r="B965" s="11">
        <v>132</v>
      </c>
    </row>
    <row r="966" customHeight="1" spans="1:2">
      <c r="A966" s="36" t="s">
        <v>1407</v>
      </c>
      <c r="B966" s="11">
        <v>0</v>
      </c>
    </row>
    <row r="967" customHeight="1" spans="1:2">
      <c r="A967" s="36" t="s">
        <v>1408</v>
      </c>
      <c r="B967" s="11">
        <v>0</v>
      </c>
    </row>
    <row r="968" customHeight="1" spans="1:2">
      <c r="A968" s="36" t="s">
        <v>1409</v>
      </c>
      <c r="B968" s="11">
        <v>0</v>
      </c>
    </row>
    <row r="969" customHeight="1" spans="1:2">
      <c r="A969" s="36" t="s">
        <v>1410</v>
      </c>
      <c r="B969" s="11">
        <v>0</v>
      </c>
    </row>
    <row r="970" customHeight="1" spans="1:2">
      <c r="A970" s="36" t="s">
        <v>1411</v>
      </c>
      <c r="B970" s="11">
        <v>0</v>
      </c>
    </row>
    <row r="971" customHeight="1" spans="1:2">
      <c r="A971" s="36" t="s">
        <v>1412</v>
      </c>
      <c r="B971" s="11">
        <v>0</v>
      </c>
    </row>
    <row r="972" customHeight="1" spans="1:2">
      <c r="A972" s="36" t="s">
        <v>1413</v>
      </c>
      <c r="B972" s="11">
        <v>0</v>
      </c>
    </row>
    <row r="973" customHeight="1" spans="1:2">
      <c r="A973" s="36" t="s">
        <v>1414</v>
      </c>
      <c r="B973" s="11">
        <v>0</v>
      </c>
    </row>
    <row r="974" customHeight="1" spans="1:2">
      <c r="A974" s="36" t="s">
        <v>1415</v>
      </c>
      <c r="B974" s="11">
        <v>0</v>
      </c>
    </row>
    <row r="975" customHeight="1" spans="1:2">
      <c r="A975" s="36" t="s">
        <v>1416</v>
      </c>
      <c r="B975" s="11">
        <v>0</v>
      </c>
    </row>
    <row r="976" customHeight="1" spans="1:2">
      <c r="A976" s="36" t="s">
        <v>1417</v>
      </c>
      <c r="B976" s="11">
        <v>1810</v>
      </c>
    </row>
    <row r="977" customHeight="1" spans="1:2">
      <c r="A977" s="36" t="s">
        <v>1418</v>
      </c>
      <c r="B977" s="11">
        <v>2108</v>
      </c>
    </row>
    <row r="978" customHeight="1" spans="1:2">
      <c r="A978" s="35" t="s">
        <v>1419</v>
      </c>
      <c r="B978" s="11">
        <f>SUM(B979:B987)</f>
        <v>0</v>
      </c>
    </row>
    <row r="979" customHeight="1" spans="1:2">
      <c r="A979" s="36" t="s">
        <v>677</v>
      </c>
      <c r="B979" s="11">
        <v>0</v>
      </c>
    </row>
    <row r="980" customHeight="1" spans="1:2">
      <c r="A980" s="36" t="s">
        <v>678</v>
      </c>
      <c r="B980" s="11">
        <v>0</v>
      </c>
    </row>
    <row r="981" customHeight="1" spans="1:2">
      <c r="A981" s="36" t="s">
        <v>679</v>
      </c>
      <c r="B981" s="11">
        <v>0</v>
      </c>
    </row>
    <row r="982" customHeight="1" spans="1:2">
      <c r="A982" s="36" t="s">
        <v>1420</v>
      </c>
      <c r="B982" s="11">
        <v>0</v>
      </c>
    </row>
    <row r="983" customHeight="1" spans="1:2">
      <c r="A983" s="36" t="s">
        <v>1421</v>
      </c>
      <c r="B983" s="11">
        <v>0</v>
      </c>
    </row>
    <row r="984" customHeight="1" spans="1:2">
      <c r="A984" s="36" t="s">
        <v>1422</v>
      </c>
      <c r="B984" s="11">
        <v>0</v>
      </c>
    </row>
    <row r="985" customHeight="1" spans="1:2">
      <c r="A985" s="36" t="s">
        <v>1423</v>
      </c>
      <c r="B985" s="11">
        <v>0</v>
      </c>
    </row>
    <row r="986" customHeight="1" spans="1:2">
      <c r="A986" s="36" t="s">
        <v>1424</v>
      </c>
      <c r="B986" s="11">
        <v>0</v>
      </c>
    </row>
    <row r="987" customHeight="1" spans="1:2">
      <c r="A987" s="36" t="s">
        <v>1425</v>
      </c>
      <c r="B987" s="11">
        <v>0</v>
      </c>
    </row>
    <row r="988" customHeight="1" spans="1:2">
      <c r="A988" s="35" t="s">
        <v>1426</v>
      </c>
      <c r="B988" s="11">
        <f>SUM(B989:B997)</f>
        <v>2183</v>
      </c>
    </row>
    <row r="989" customHeight="1" spans="1:2">
      <c r="A989" s="36" t="s">
        <v>677</v>
      </c>
      <c r="B989" s="11">
        <v>0</v>
      </c>
    </row>
    <row r="990" customHeight="1" spans="1:2">
      <c r="A990" s="36" t="s">
        <v>678</v>
      </c>
      <c r="B990" s="11">
        <v>0</v>
      </c>
    </row>
    <row r="991" customHeight="1" spans="1:2">
      <c r="A991" s="36" t="s">
        <v>679</v>
      </c>
      <c r="B991" s="11">
        <v>0</v>
      </c>
    </row>
    <row r="992" customHeight="1" spans="1:2">
      <c r="A992" s="36" t="s">
        <v>1427</v>
      </c>
      <c r="B992" s="11">
        <v>2019</v>
      </c>
    </row>
    <row r="993" customHeight="1" spans="1:2">
      <c r="A993" s="36" t="s">
        <v>1428</v>
      </c>
      <c r="B993" s="11">
        <v>0</v>
      </c>
    </row>
    <row r="994" customHeight="1" spans="1:2">
      <c r="A994" s="36" t="s">
        <v>1429</v>
      </c>
      <c r="B994" s="11">
        <v>0</v>
      </c>
    </row>
    <row r="995" customHeight="1" spans="1:2">
      <c r="A995" s="36" t="s">
        <v>1430</v>
      </c>
      <c r="B995" s="11">
        <v>0</v>
      </c>
    </row>
    <row r="996" customHeight="1" spans="1:2">
      <c r="A996" s="36" t="s">
        <v>1431</v>
      </c>
      <c r="B996" s="11">
        <v>0</v>
      </c>
    </row>
    <row r="997" customHeight="1" spans="1:2">
      <c r="A997" s="36" t="s">
        <v>1432</v>
      </c>
      <c r="B997" s="11">
        <v>164</v>
      </c>
    </row>
    <row r="998" customHeight="1" spans="1:2">
      <c r="A998" s="35" t="s">
        <v>1433</v>
      </c>
      <c r="B998" s="11">
        <f>SUM(B999:B1004)</f>
        <v>30</v>
      </c>
    </row>
    <row r="999" customHeight="1" spans="1:2">
      <c r="A999" s="36" t="s">
        <v>677</v>
      </c>
      <c r="B999" s="11">
        <v>0</v>
      </c>
    </row>
    <row r="1000" customHeight="1" spans="1:2">
      <c r="A1000" s="36" t="s">
        <v>678</v>
      </c>
      <c r="B1000" s="11">
        <v>0</v>
      </c>
    </row>
    <row r="1001" customHeight="1" spans="1:2">
      <c r="A1001" s="36" t="s">
        <v>679</v>
      </c>
      <c r="B1001" s="11">
        <v>0</v>
      </c>
    </row>
    <row r="1002" customHeight="1" spans="1:2">
      <c r="A1002" s="36" t="s">
        <v>1424</v>
      </c>
      <c r="B1002" s="11">
        <v>0</v>
      </c>
    </row>
    <row r="1003" customHeight="1" spans="1:2">
      <c r="A1003" s="36" t="s">
        <v>1434</v>
      </c>
      <c r="B1003" s="11">
        <v>0</v>
      </c>
    </row>
    <row r="1004" customHeight="1" spans="1:2">
      <c r="A1004" s="36" t="s">
        <v>1435</v>
      </c>
      <c r="B1004" s="11">
        <v>30</v>
      </c>
    </row>
    <row r="1005" customHeight="1" spans="1:2">
      <c r="A1005" s="35" t="s">
        <v>1436</v>
      </c>
      <c r="B1005" s="11">
        <f>SUM(B1006:B1009)</f>
        <v>131297</v>
      </c>
    </row>
    <row r="1006" customHeight="1" spans="1:2">
      <c r="A1006" s="36" t="s">
        <v>1437</v>
      </c>
      <c r="B1006" s="11">
        <v>117857</v>
      </c>
    </row>
    <row r="1007" customHeight="1" spans="1:2">
      <c r="A1007" s="36" t="s">
        <v>1438</v>
      </c>
      <c r="B1007" s="11">
        <v>13440</v>
      </c>
    </row>
    <row r="1008" customHeight="1" spans="1:2">
      <c r="A1008" s="36" t="s">
        <v>1439</v>
      </c>
      <c r="B1008" s="11">
        <v>0</v>
      </c>
    </row>
    <row r="1009" customHeight="1" spans="1:2">
      <c r="A1009" s="36" t="s">
        <v>1440</v>
      </c>
      <c r="B1009" s="11">
        <v>0</v>
      </c>
    </row>
    <row r="1010" customHeight="1" spans="1:2">
      <c r="A1010" s="35" t="s">
        <v>1441</v>
      </c>
      <c r="B1010" s="11">
        <f>SUM(B1011:B1012)</f>
        <v>829</v>
      </c>
    </row>
    <row r="1011" customHeight="1" spans="1:2">
      <c r="A1011" s="36" t="s">
        <v>1442</v>
      </c>
      <c r="B1011" s="11">
        <v>0</v>
      </c>
    </row>
    <row r="1012" customHeight="1" spans="1:2">
      <c r="A1012" s="36" t="s">
        <v>1443</v>
      </c>
      <c r="B1012" s="11">
        <v>829</v>
      </c>
    </row>
    <row r="1013" customHeight="1" spans="1:2">
      <c r="A1013" s="35" t="s">
        <v>1444</v>
      </c>
      <c r="B1013" s="11">
        <f>SUM(B1014,B1024,B1040,B1045,B1056,B1063,B1071)</f>
        <v>30073</v>
      </c>
    </row>
    <row r="1014" customHeight="1" spans="1:2">
      <c r="A1014" s="35" t="s">
        <v>1445</v>
      </c>
      <c r="B1014" s="11">
        <f>SUM(B1015:B1023)</f>
        <v>0</v>
      </c>
    </row>
    <row r="1015" customHeight="1" spans="1:2">
      <c r="A1015" s="36" t="s">
        <v>677</v>
      </c>
      <c r="B1015" s="11">
        <v>0</v>
      </c>
    </row>
    <row r="1016" customHeight="1" spans="1:2">
      <c r="A1016" s="36" t="s">
        <v>678</v>
      </c>
      <c r="B1016" s="11">
        <v>0</v>
      </c>
    </row>
    <row r="1017" customHeight="1" spans="1:2">
      <c r="A1017" s="36" t="s">
        <v>679</v>
      </c>
      <c r="B1017" s="11">
        <v>0</v>
      </c>
    </row>
    <row r="1018" customHeight="1" spans="1:2">
      <c r="A1018" s="36" t="s">
        <v>1446</v>
      </c>
      <c r="B1018" s="11">
        <v>0</v>
      </c>
    </row>
    <row r="1019" customHeight="1" spans="1:2">
      <c r="A1019" s="36" t="s">
        <v>1447</v>
      </c>
      <c r="B1019" s="11">
        <v>0</v>
      </c>
    </row>
    <row r="1020" customHeight="1" spans="1:2">
      <c r="A1020" s="36" t="s">
        <v>1448</v>
      </c>
      <c r="B1020" s="11">
        <v>0</v>
      </c>
    </row>
    <row r="1021" customHeight="1" spans="1:2">
      <c r="A1021" s="36" t="s">
        <v>1449</v>
      </c>
      <c r="B1021" s="11">
        <v>0</v>
      </c>
    </row>
    <row r="1022" customHeight="1" spans="1:2">
      <c r="A1022" s="36" t="s">
        <v>1450</v>
      </c>
      <c r="B1022" s="11">
        <v>0</v>
      </c>
    </row>
    <row r="1023" customHeight="1" spans="1:2">
      <c r="A1023" s="36" t="s">
        <v>1451</v>
      </c>
      <c r="B1023" s="11">
        <v>0</v>
      </c>
    </row>
    <row r="1024" customHeight="1" spans="1:2">
      <c r="A1024" s="35" t="s">
        <v>1452</v>
      </c>
      <c r="B1024" s="11">
        <f>SUM(B1025:B1039)</f>
        <v>0</v>
      </c>
    </row>
    <row r="1025" customHeight="1" spans="1:2">
      <c r="A1025" s="36" t="s">
        <v>677</v>
      </c>
      <c r="B1025" s="11">
        <v>0</v>
      </c>
    </row>
    <row r="1026" customHeight="1" spans="1:2">
      <c r="A1026" s="36" t="s">
        <v>678</v>
      </c>
      <c r="B1026" s="11">
        <v>0</v>
      </c>
    </row>
    <row r="1027" customHeight="1" spans="1:2">
      <c r="A1027" s="36" t="s">
        <v>679</v>
      </c>
      <c r="B1027" s="11">
        <v>0</v>
      </c>
    </row>
    <row r="1028" customHeight="1" spans="1:2">
      <c r="A1028" s="36" t="s">
        <v>1453</v>
      </c>
      <c r="B1028" s="11">
        <v>0</v>
      </c>
    </row>
    <row r="1029" customHeight="1" spans="1:2">
      <c r="A1029" s="36" t="s">
        <v>1454</v>
      </c>
      <c r="B1029" s="11">
        <v>0</v>
      </c>
    </row>
    <row r="1030" customHeight="1" spans="1:2">
      <c r="A1030" s="36" t="s">
        <v>1455</v>
      </c>
      <c r="B1030" s="11">
        <v>0</v>
      </c>
    </row>
    <row r="1031" customHeight="1" spans="1:2">
      <c r="A1031" s="36" t="s">
        <v>1456</v>
      </c>
      <c r="B1031" s="11">
        <v>0</v>
      </c>
    </row>
    <row r="1032" customHeight="1" spans="1:2">
      <c r="A1032" s="36" t="s">
        <v>1457</v>
      </c>
      <c r="B1032" s="11">
        <v>0</v>
      </c>
    </row>
    <row r="1033" customHeight="1" spans="1:2">
      <c r="A1033" s="36" t="s">
        <v>1458</v>
      </c>
      <c r="B1033" s="11">
        <v>0</v>
      </c>
    </row>
    <row r="1034" customHeight="1" spans="1:2">
      <c r="A1034" s="36" t="s">
        <v>1459</v>
      </c>
      <c r="B1034" s="11">
        <v>0</v>
      </c>
    </row>
    <row r="1035" customHeight="1" spans="1:2">
      <c r="A1035" s="36" t="s">
        <v>1460</v>
      </c>
      <c r="B1035" s="11">
        <v>0</v>
      </c>
    </row>
    <row r="1036" customHeight="1" spans="1:2">
      <c r="A1036" s="36" t="s">
        <v>1461</v>
      </c>
      <c r="B1036" s="11">
        <v>0</v>
      </c>
    </row>
    <row r="1037" customHeight="1" spans="1:2">
      <c r="A1037" s="36" t="s">
        <v>1462</v>
      </c>
      <c r="B1037" s="11">
        <v>0</v>
      </c>
    </row>
    <row r="1038" customHeight="1" spans="1:2">
      <c r="A1038" s="36" t="s">
        <v>1463</v>
      </c>
      <c r="B1038" s="11">
        <v>0</v>
      </c>
    </row>
    <row r="1039" customHeight="1" spans="1:2">
      <c r="A1039" s="36" t="s">
        <v>1464</v>
      </c>
      <c r="B1039" s="11">
        <v>0</v>
      </c>
    </row>
    <row r="1040" customHeight="1" spans="1:2">
      <c r="A1040" s="35" t="s">
        <v>1465</v>
      </c>
      <c r="B1040" s="11">
        <f>SUM(B1041:B1044)</f>
        <v>0</v>
      </c>
    </row>
    <row r="1041" customHeight="1" spans="1:2">
      <c r="A1041" s="36" t="s">
        <v>677</v>
      </c>
      <c r="B1041" s="11">
        <v>0</v>
      </c>
    </row>
    <row r="1042" customHeight="1" spans="1:2">
      <c r="A1042" s="36" t="s">
        <v>678</v>
      </c>
      <c r="B1042" s="11">
        <v>0</v>
      </c>
    </row>
    <row r="1043" customHeight="1" spans="1:2">
      <c r="A1043" s="36" t="s">
        <v>679</v>
      </c>
      <c r="B1043" s="11">
        <v>0</v>
      </c>
    </row>
    <row r="1044" customHeight="1" spans="1:2">
      <c r="A1044" s="36" t="s">
        <v>1466</v>
      </c>
      <c r="B1044" s="11">
        <v>0</v>
      </c>
    </row>
    <row r="1045" customHeight="1" spans="1:2">
      <c r="A1045" s="35" t="s">
        <v>1467</v>
      </c>
      <c r="B1045" s="11">
        <f>SUM(B1046:B1055)</f>
        <v>0</v>
      </c>
    </row>
    <row r="1046" customHeight="1" spans="1:2">
      <c r="A1046" s="36" t="s">
        <v>677</v>
      </c>
      <c r="B1046" s="11">
        <v>0</v>
      </c>
    </row>
    <row r="1047" customHeight="1" spans="1:2">
      <c r="A1047" s="36" t="s">
        <v>678</v>
      </c>
      <c r="B1047" s="11">
        <v>0</v>
      </c>
    </row>
    <row r="1048" customHeight="1" spans="1:2">
      <c r="A1048" s="36" t="s">
        <v>679</v>
      </c>
      <c r="B1048" s="11">
        <v>0</v>
      </c>
    </row>
    <row r="1049" customHeight="1" spans="1:2">
      <c r="A1049" s="36" t="s">
        <v>1468</v>
      </c>
      <c r="B1049" s="11">
        <v>0</v>
      </c>
    </row>
    <row r="1050" customHeight="1" spans="1:2">
      <c r="A1050" s="36" t="s">
        <v>1469</v>
      </c>
      <c r="B1050" s="11">
        <v>0</v>
      </c>
    </row>
    <row r="1051" customHeight="1" spans="1:2">
      <c r="A1051" s="36" t="s">
        <v>1470</v>
      </c>
      <c r="B1051" s="11">
        <v>0</v>
      </c>
    </row>
    <row r="1052" customHeight="1" spans="1:2">
      <c r="A1052" s="36" t="s">
        <v>1471</v>
      </c>
      <c r="B1052" s="11">
        <v>0</v>
      </c>
    </row>
    <row r="1053" customHeight="1" spans="1:2">
      <c r="A1053" s="36" t="s">
        <v>1472</v>
      </c>
      <c r="B1053" s="11">
        <v>0</v>
      </c>
    </row>
    <row r="1054" customHeight="1" spans="1:2">
      <c r="A1054" s="36" t="s">
        <v>686</v>
      </c>
      <c r="B1054" s="11">
        <v>0</v>
      </c>
    </row>
    <row r="1055" customHeight="1" spans="1:2">
      <c r="A1055" s="36" t="s">
        <v>1473</v>
      </c>
      <c r="B1055" s="11">
        <v>0</v>
      </c>
    </row>
    <row r="1056" customHeight="1" spans="1:2">
      <c r="A1056" s="35" t="s">
        <v>1474</v>
      </c>
      <c r="B1056" s="11">
        <f>SUM(B1057:B1062)</f>
        <v>433</v>
      </c>
    </row>
    <row r="1057" customHeight="1" spans="1:2">
      <c r="A1057" s="36" t="s">
        <v>677</v>
      </c>
      <c r="B1057" s="11">
        <v>196</v>
      </c>
    </row>
    <row r="1058" customHeight="1" spans="1:2">
      <c r="A1058" s="36" t="s">
        <v>678</v>
      </c>
      <c r="B1058" s="11">
        <v>68</v>
      </c>
    </row>
    <row r="1059" customHeight="1" spans="1:2">
      <c r="A1059" s="36" t="s">
        <v>679</v>
      </c>
      <c r="B1059" s="11">
        <v>0</v>
      </c>
    </row>
    <row r="1060" customHeight="1" spans="1:2">
      <c r="A1060" s="36" t="s">
        <v>1475</v>
      </c>
      <c r="B1060" s="11">
        <v>0</v>
      </c>
    </row>
    <row r="1061" customHeight="1" spans="1:2">
      <c r="A1061" s="36" t="s">
        <v>1476</v>
      </c>
      <c r="B1061" s="11">
        <v>0</v>
      </c>
    </row>
    <row r="1062" customHeight="1" spans="1:2">
      <c r="A1062" s="36" t="s">
        <v>1477</v>
      </c>
      <c r="B1062" s="11">
        <v>169</v>
      </c>
    </row>
    <row r="1063" customHeight="1" spans="1:2">
      <c r="A1063" s="35" t="s">
        <v>1478</v>
      </c>
      <c r="B1063" s="11">
        <f>SUM(B1064:B1070)</f>
        <v>29640</v>
      </c>
    </row>
    <row r="1064" customHeight="1" spans="1:2">
      <c r="A1064" s="36" t="s">
        <v>677</v>
      </c>
      <c r="B1064" s="11">
        <v>0</v>
      </c>
    </row>
    <row r="1065" customHeight="1" spans="1:2">
      <c r="A1065" s="36" t="s">
        <v>678</v>
      </c>
      <c r="B1065" s="11">
        <v>0</v>
      </c>
    </row>
    <row r="1066" customHeight="1" spans="1:2">
      <c r="A1066" s="36" t="s">
        <v>679</v>
      </c>
      <c r="B1066" s="11">
        <v>0</v>
      </c>
    </row>
    <row r="1067" customHeight="1" spans="1:2">
      <c r="A1067" s="36" t="s">
        <v>1479</v>
      </c>
      <c r="B1067" s="11">
        <v>0</v>
      </c>
    </row>
    <row r="1068" customHeight="1" spans="1:2">
      <c r="A1068" s="36" t="s">
        <v>1480</v>
      </c>
      <c r="B1068" s="11">
        <v>5216</v>
      </c>
    </row>
    <row r="1069" customHeight="1" spans="1:2">
      <c r="A1069" s="36" t="s">
        <v>1481</v>
      </c>
      <c r="B1069" s="11">
        <v>0</v>
      </c>
    </row>
    <row r="1070" customHeight="1" spans="1:2">
      <c r="A1070" s="36" t="s">
        <v>1482</v>
      </c>
      <c r="B1070" s="11">
        <v>24424</v>
      </c>
    </row>
    <row r="1071" customHeight="1" spans="1:2">
      <c r="A1071" s="35" t="s">
        <v>1483</v>
      </c>
      <c r="B1071" s="11">
        <f>SUM(B1072:B1076)</f>
        <v>0</v>
      </c>
    </row>
    <row r="1072" customHeight="1" spans="1:2">
      <c r="A1072" s="36" t="s">
        <v>1484</v>
      </c>
      <c r="B1072" s="11">
        <v>0</v>
      </c>
    </row>
    <row r="1073" customHeight="1" spans="1:2">
      <c r="A1073" s="36" t="s">
        <v>1485</v>
      </c>
      <c r="B1073" s="11">
        <v>0</v>
      </c>
    </row>
    <row r="1074" customHeight="1" spans="1:2">
      <c r="A1074" s="36" t="s">
        <v>1486</v>
      </c>
      <c r="B1074" s="11">
        <v>0</v>
      </c>
    </row>
    <row r="1075" customHeight="1" spans="1:2">
      <c r="A1075" s="36" t="s">
        <v>1487</v>
      </c>
      <c r="B1075" s="11">
        <v>0</v>
      </c>
    </row>
    <row r="1076" customHeight="1" spans="1:2">
      <c r="A1076" s="36" t="s">
        <v>1488</v>
      </c>
      <c r="B1076" s="11">
        <v>0</v>
      </c>
    </row>
    <row r="1077" customHeight="1" spans="1:2">
      <c r="A1077" s="35" t="s">
        <v>1489</v>
      </c>
      <c r="B1077" s="11">
        <f>SUM(B1078,B1088,B1094)</f>
        <v>368</v>
      </c>
    </row>
    <row r="1078" customHeight="1" spans="1:2">
      <c r="A1078" s="35" t="s">
        <v>1490</v>
      </c>
      <c r="B1078" s="11">
        <f>SUM(B1079:B1087)</f>
        <v>349</v>
      </c>
    </row>
    <row r="1079" customHeight="1" spans="1:2">
      <c r="A1079" s="36" t="s">
        <v>677</v>
      </c>
      <c r="B1079" s="11">
        <v>207</v>
      </c>
    </row>
    <row r="1080" customHeight="1" spans="1:2">
      <c r="A1080" s="36" t="s">
        <v>678</v>
      </c>
      <c r="B1080" s="11">
        <v>2</v>
      </c>
    </row>
    <row r="1081" customHeight="1" spans="1:2">
      <c r="A1081" s="36" t="s">
        <v>679</v>
      </c>
      <c r="B1081" s="11">
        <v>0</v>
      </c>
    </row>
    <row r="1082" customHeight="1" spans="1:2">
      <c r="A1082" s="36" t="s">
        <v>1491</v>
      </c>
      <c r="B1082" s="11">
        <v>0</v>
      </c>
    </row>
    <row r="1083" customHeight="1" spans="1:2">
      <c r="A1083" s="36" t="s">
        <v>1492</v>
      </c>
      <c r="B1083" s="11">
        <v>0</v>
      </c>
    </row>
    <row r="1084" customHeight="1" spans="1:2">
      <c r="A1084" s="36" t="s">
        <v>1493</v>
      </c>
      <c r="B1084" s="11">
        <v>0</v>
      </c>
    </row>
    <row r="1085" customHeight="1" spans="1:2">
      <c r="A1085" s="36" t="s">
        <v>1494</v>
      </c>
      <c r="B1085" s="11">
        <v>0</v>
      </c>
    </row>
    <row r="1086" customHeight="1" spans="1:2">
      <c r="A1086" s="36" t="s">
        <v>686</v>
      </c>
      <c r="B1086" s="11">
        <v>0</v>
      </c>
    </row>
    <row r="1087" customHeight="1" spans="1:2">
      <c r="A1087" s="36" t="s">
        <v>1495</v>
      </c>
      <c r="B1087" s="11">
        <v>140</v>
      </c>
    </row>
    <row r="1088" customHeight="1" spans="1:2">
      <c r="A1088" s="35" t="s">
        <v>1496</v>
      </c>
      <c r="B1088" s="11">
        <f>SUM(B1089:B1093)</f>
        <v>19</v>
      </c>
    </row>
    <row r="1089" customHeight="1" spans="1:2">
      <c r="A1089" s="36" t="s">
        <v>677</v>
      </c>
      <c r="B1089" s="11">
        <v>0</v>
      </c>
    </row>
    <row r="1090" customHeight="1" spans="1:2">
      <c r="A1090" s="36" t="s">
        <v>678</v>
      </c>
      <c r="B1090" s="11">
        <v>0</v>
      </c>
    </row>
    <row r="1091" customHeight="1" spans="1:2">
      <c r="A1091" s="36" t="s">
        <v>679</v>
      </c>
      <c r="B1091" s="11">
        <v>0</v>
      </c>
    </row>
    <row r="1092" customHeight="1" spans="1:2">
      <c r="A1092" s="36" t="s">
        <v>1497</v>
      </c>
      <c r="B1092" s="11">
        <v>0</v>
      </c>
    </row>
    <row r="1093" customHeight="1" spans="1:2">
      <c r="A1093" s="36" t="s">
        <v>1498</v>
      </c>
      <c r="B1093" s="11">
        <v>19</v>
      </c>
    </row>
    <row r="1094" customHeight="1" spans="1:2">
      <c r="A1094" s="35" t="s">
        <v>1499</v>
      </c>
      <c r="B1094" s="11">
        <f>SUM(B1095:B1096)</f>
        <v>0</v>
      </c>
    </row>
    <row r="1095" customHeight="1" spans="1:2">
      <c r="A1095" s="36" t="s">
        <v>1500</v>
      </c>
      <c r="B1095" s="11">
        <v>0</v>
      </c>
    </row>
    <row r="1096" customHeight="1" spans="1:2">
      <c r="A1096" s="36" t="s">
        <v>1501</v>
      </c>
      <c r="B1096" s="11">
        <v>0</v>
      </c>
    </row>
    <row r="1097" customHeight="1" spans="1:2">
      <c r="A1097" s="35" t="s">
        <v>1502</v>
      </c>
      <c r="B1097" s="11">
        <f>SUM(B1098,B1105,B1115,B1121,B1124)</f>
        <v>0</v>
      </c>
    </row>
    <row r="1098" customHeight="1" spans="1:2">
      <c r="A1098" s="35" t="s">
        <v>1503</v>
      </c>
      <c r="B1098" s="11">
        <f>SUM(B1099:B1104)</f>
        <v>0</v>
      </c>
    </row>
    <row r="1099" customHeight="1" spans="1:2">
      <c r="A1099" s="36" t="s">
        <v>677</v>
      </c>
      <c r="B1099" s="11">
        <v>0</v>
      </c>
    </row>
    <row r="1100" customHeight="1" spans="1:2">
      <c r="A1100" s="36" t="s">
        <v>678</v>
      </c>
      <c r="B1100" s="11">
        <v>0</v>
      </c>
    </row>
    <row r="1101" customHeight="1" spans="1:2">
      <c r="A1101" s="36" t="s">
        <v>679</v>
      </c>
      <c r="B1101" s="11">
        <v>0</v>
      </c>
    </row>
    <row r="1102" customHeight="1" spans="1:2">
      <c r="A1102" s="36" t="s">
        <v>1504</v>
      </c>
      <c r="B1102" s="11">
        <v>0</v>
      </c>
    </row>
    <row r="1103" customHeight="1" spans="1:2">
      <c r="A1103" s="36" t="s">
        <v>686</v>
      </c>
      <c r="B1103" s="11">
        <v>0</v>
      </c>
    </row>
    <row r="1104" customHeight="1" spans="1:2">
      <c r="A1104" s="36" t="s">
        <v>1505</v>
      </c>
      <c r="B1104" s="11">
        <v>0</v>
      </c>
    </row>
    <row r="1105" customHeight="1" spans="1:2">
      <c r="A1105" s="35" t="s">
        <v>1506</v>
      </c>
      <c r="B1105" s="11">
        <f>SUM(B1106:B1114)</f>
        <v>0</v>
      </c>
    </row>
    <row r="1106" customHeight="1" spans="1:2">
      <c r="A1106" s="36" t="s">
        <v>1507</v>
      </c>
      <c r="B1106" s="11">
        <v>0</v>
      </c>
    </row>
    <row r="1107" customHeight="1" spans="1:2">
      <c r="A1107" s="36" t="s">
        <v>1508</v>
      </c>
      <c r="B1107" s="11">
        <v>0</v>
      </c>
    </row>
    <row r="1108" customHeight="1" spans="1:2">
      <c r="A1108" s="36" t="s">
        <v>1509</v>
      </c>
      <c r="B1108" s="11">
        <v>0</v>
      </c>
    </row>
    <row r="1109" customHeight="1" spans="1:2">
      <c r="A1109" s="36" t="s">
        <v>1510</v>
      </c>
      <c r="B1109" s="11">
        <v>0</v>
      </c>
    </row>
    <row r="1110" customHeight="1" spans="1:2">
      <c r="A1110" s="36" t="s">
        <v>1511</v>
      </c>
      <c r="B1110" s="11">
        <v>0</v>
      </c>
    </row>
    <row r="1111" customHeight="1" spans="1:2">
      <c r="A1111" s="36" t="s">
        <v>1512</v>
      </c>
      <c r="B1111" s="11">
        <v>0</v>
      </c>
    </row>
    <row r="1112" customHeight="1" spans="1:2">
      <c r="A1112" s="36" t="s">
        <v>1513</v>
      </c>
      <c r="B1112" s="11">
        <v>0</v>
      </c>
    </row>
    <row r="1113" customHeight="1" spans="1:2">
      <c r="A1113" s="36" t="s">
        <v>1514</v>
      </c>
      <c r="B1113" s="11">
        <v>0</v>
      </c>
    </row>
    <row r="1114" customHeight="1" spans="1:2">
      <c r="A1114" s="36" t="s">
        <v>1515</v>
      </c>
      <c r="B1114" s="11">
        <v>0</v>
      </c>
    </row>
    <row r="1115" customHeight="1" spans="1:2">
      <c r="A1115" s="35" t="s">
        <v>1516</v>
      </c>
      <c r="B1115" s="11">
        <f>SUM(B1116:B1120)</f>
        <v>0</v>
      </c>
    </row>
    <row r="1116" customHeight="1" spans="1:2">
      <c r="A1116" s="36" t="s">
        <v>1517</v>
      </c>
      <c r="B1116" s="11">
        <v>0</v>
      </c>
    </row>
    <row r="1117" customHeight="1" spans="1:2">
      <c r="A1117" s="36" t="s">
        <v>1518</v>
      </c>
      <c r="B1117" s="11">
        <v>0</v>
      </c>
    </row>
    <row r="1118" customHeight="1" spans="1:2">
      <c r="A1118" s="36" t="s">
        <v>1519</v>
      </c>
      <c r="B1118" s="11">
        <v>0</v>
      </c>
    </row>
    <row r="1119" customHeight="1" spans="1:2">
      <c r="A1119" s="36" t="s">
        <v>1520</v>
      </c>
      <c r="B1119" s="11">
        <v>0</v>
      </c>
    </row>
    <row r="1120" customHeight="1" spans="1:2">
      <c r="A1120" s="36" t="s">
        <v>1521</v>
      </c>
      <c r="B1120" s="11">
        <v>0</v>
      </c>
    </row>
    <row r="1121" customHeight="1" spans="1:2">
      <c r="A1121" s="35" t="s">
        <v>1522</v>
      </c>
      <c r="B1121" s="11">
        <f>SUM(B1122:B1123)</f>
        <v>0</v>
      </c>
    </row>
    <row r="1122" customHeight="1" spans="1:2">
      <c r="A1122" s="36" t="s">
        <v>1523</v>
      </c>
      <c r="B1122" s="11">
        <v>0</v>
      </c>
    </row>
    <row r="1123" customHeight="1" spans="1:2">
      <c r="A1123" s="36" t="s">
        <v>1524</v>
      </c>
      <c r="B1123" s="11">
        <v>0</v>
      </c>
    </row>
    <row r="1124" customHeight="1" spans="1:2">
      <c r="A1124" s="35" t="s">
        <v>1525</v>
      </c>
      <c r="B1124" s="11">
        <f>SUM(B1125:B1126)</f>
        <v>0</v>
      </c>
    </row>
    <row r="1125" customHeight="1" spans="1:2">
      <c r="A1125" s="36" t="s">
        <v>1526</v>
      </c>
      <c r="B1125" s="11">
        <v>0</v>
      </c>
    </row>
    <row r="1126" customHeight="1" spans="1:2">
      <c r="A1126" s="36" t="s">
        <v>1527</v>
      </c>
      <c r="B1126" s="11">
        <v>0</v>
      </c>
    </row>
    <row r="1127" customHeight="1" spans="1:2">
      <c r="A1127" s="35" t="s">
        <v>1528</v>
      </c>
      <c r="B1127" s="11">
        <f>SUM(B1128:B1136)</f>
        <v>0</v>
      </c>
    </row>
    <row r="1128" customHeight="1" spans="1:2">
      <c r="A1128" s="35" t="s">
        <v>1529</v>
      </c>
      <c r="B1128" s="11">
        <v>0</v>
      </c>
    </row>
    <row r="1129" customHeight="1" spans="1:2">
      <c r="A1129" s="35" t="s">
        <v>1530</v>
      </c>
      <c r="B1129" s="11">
        <v>0</v>
      </c>
    </row>
    <row r="1130" customHeight="1" spans="1:2">
      <c r="A1130" s="35" t="s">
        <v>1531</v>
      </c>
      <c r="B1130" s="11">
        <v>0</v>
      </c>
    </row>
    <row r="1131" customHeight="1" spans="1:2">
      <c r="A1131" s="35" t="s">
        <v>1532</v>
      </c>
      <c r="B1131" s="11">
        <v>0</v>
      </c>
    </row>
    <row r="1132" customHeight="1" spans="1:2">
      <c r="A1132" s="35" t="s">
        <v>1533</v>
      </c>
      <c r="B1132" s="11">
        <v>0</v>
      </c>
    </row>
    <row r="1133" customHeight="1" spans="1:2">
      <c r="A1133" s="35" t="s">
        <v>1309</v>
      </c>
      <c r="B1133" s="11">
        <v>0</v>
      </c>
    </row>
    <row r="1134" customHeight="1" spans="1:2">
      <c r="A1134" s="35" t="s">
        <v>1534</v>
      </c>
      <c r="B1134" s="11">
        <v>0</v>
      </c>
    </row>
    <row r="1135" customHeight="1" spans="1:2">
      <c r="A1135" s="35" t="s">
        <v>1535</v>
      </c>
      <c r="B1135" s="11">
        <v>0</v>
      </c>
    </row>
    <row r="1136" customHeight="1" spans="1:2">
      <c r="A1136" s="35" t="s">
        <v>1536</v>
      </c>
      <c r="B1136" s="11">
        <v>0</v>
      </c>
    </row>
    <row r="1137" customHeight="1" spans="1:2">
      <c r="A1137" s="35" t="s">
        <v>1537</v>
      </c>
      <c r="B1137" s="11">
        <f>SUM(B1138,B1165,B1180)</f>
        <v>4261</v>
      </c>
    </row>
    <row r="1138" customHeight="1" spans="1:2">
      <c r="A1138" s="35" t="s">
        <v>1538</v>
      </c>
      <c r="B1138" s="11">
        <f>SUM(B1139:B1164)</f>
        <v>3493</v>
      </c>
    </row>
    <row r="1139" customHeight="1" spans="1:2">
      <c r="A1139" s="36" t="s">
        <v>677</v>
      </c>
      <c r="B1139" s="11">
        <v>1801</v>
      </c>
    </row>
    <row r="1140" customHeight="1" spans="1:2">
      <c r="A1140" s="36" t="s">
        <v>678</v>
      </c>
      <c r="B1140" s="11">
        <v>50</v>
      </c>
    </row>
    <row r="1141" customHeight="1" spans="1:2">
      <c r="A1141" s="36" t="s">
        <v>679</v>
      </c>
      <c r="B1141" s="11">
        <v>0</v>
      </c>
    </row>
    <row r="1142" customHeight="1" spans="1:2">
      <c r="A1142" s="36" t="s">
        <v>1539</v>
      </c>
      <c r="B1142" s="11">
        <v>594</v>
      </c>
    </row>
    <row r="1143" customHeight="1" spans="1:2">
      <c r="A1143" s="36" t="s">
        <v>1540</v>
      </c>
      <c r="B1143" s="11">
        <v>383</v>
      </c>
    </row>
    <row r="1144" customHeight="1" spans="1:2">
      <c r="A1144" s="36" t="s">
        <v>1541</v>
      </c>
      <c r="B1144" s="11">
        <v>0</v>
      </c>
    </row>
    <row r="1145" customHeight="1" spans="1:2">
      <c r="A1145" s="36" t="s">
        <v>1542</v>
      </c>
      <c r="B1145" s="11">
        <v>0</v>
      </c>
    </row>
    <row r="1146" customHeight="1" spans="1:2">
      <c r="A1146" s="36" t="s">
        <v>1543</v>
      </c>
      <c r="B1146" s="11">
        <v>0</v>
      </c>
    </row>
    <row r="1147" customHeight="1" spans="1:2">
      <c r="A1147" s="36" t="s">
        <v>1544</v>
      </c>
      <c r="B1147" s="11">
        <v>0</v>
      </c>
    </row>
    <row r="1148" customHeight="1" spans="1:2">
      <c r="A1148" s="36" t="s">
        <v>1545</v>
      </c>
      <c r="B1148" s="11">
        <v>0</v>
      </c>
    </row>
    <row r="1149" customHeight="1" spans="1:2">
      <c r="A1149" s="36" t="s">
        <v>1546</v>
      </c>
      <c r="B1149" s="11">
        <v>0</v>
      </c>
    </row>
    <row r="1150" customHeight="1" spans="1:2">
      <c r="A1150" s="36" t="s">
        <v>1547</v>
      </c>
      <c r="B1150" s="11">
        <v>0</v>
      </c>
    </row>
    <row r="1151" customHeight="1" spans="1:2">
      <c r="A1151" s="36" t="s">
        <v>1548</v>
      </c>
      <c r="B1151" s="11">
        <v>0</v>
      </c>
    </row>
    <row r="1152" customHeight="1" spans="1:2">
      <c r="A1152" s="36" t="s">
        <v>1549</v>
      </c>
      <c r="B1152" s="11">
        <v>0</v>
      </c>
    </row>
    <row r="1153" customHeight="1" spans="1:2">
      <c r="A1153" s="36" t="s">
        <v>1550</v>
      </c>
      <c r="B1153" s="11">
        <v>0</v>
      </c>
    </row>
    <row r="1154" customHeight="1" spans="1:2">
      <c r="A1154" s="36" t="s">
        <v>1551</v>
      </c>
      <c r="B1154" s="11">
        <v>0</v>
      </c>
    </row>
    <row r="1155" customHeight="1" spans="1:2">
      <c r="A1155" s="36" t="s">
        <v>1552</v>
      </c>
      <c r="B1155" s="11">
        <v>0</v>
      </c>
    </row>
    <row r="1156" customHeight="1" spans="1:2">
      <c r="A1156" s="36" t="s">
        <v>1553</v>
      </c>
      <c r="B1156" s="11">
        <v>0</v>
      </c>
    </row>
    <row r="1157" customHeight="1" spans="1:2">
      <c r="A1157" s="36" t="s">
        <v>1554</v>
      </c>
      <c r="B1157" s="11">
        <v>0</v>
      </c>
    </row>
    <row r="1158" customHeight="1" spans="1:2">
      <c r="A1158" s="36" t="s">
        <v>1555</v>
      </c>
      <c r="B1158" s="11">
        <v>0</v>
      </c>
    </row>
    <row r="1159" customHeight="1" spans="1:2">
      <c r="A1159" s="36" t="s">
        <v>1556</v>
      </c>
      <c r="B1159" s="11">
        <v>0</v>
      </c>
    </row>
    <row r="1160" customHeight="1" spans="1:2">
      <c r="A1160" s="36" t="s">
        <v>1557</v>
      </c>
      <c r="B1160" s="11">
        <v>0</v>
      </c>
    </row>
    <row r="1161" customHeight="1" spans="1:2">
      <c r="A1161" s="36" t="s">
        <v>1558</v>
      </c>
      <c r="B1161" s="11">
        <v>0</v>
      </c>
    </row>
    <row r="1162" customHeight="1" spans="1:2">
      <c r="A1162" s="36" t="s">
        <v>1559</v>
      </c>
      <c r="B1162" s="11">
        <v>0</v>
      </c>
    </row>
    <row r="1163" customHeight="1" spans="1:2">
      <c r="A1163" s="36" t="s">
        <v>686</v>
      </c>
      <c r="B1163" s="11">
        <v>665</v>
      </c>
    </row>
    <row r="1164" customHeight="1" spans="1:2">
      <c r="A1164" s="36" t="s">
        <v>1560</v>
      </c>
      <c r="B1164" s="11">
        <v>0</v>
      </c>
    </row>
    <row r="1165" customHeight="1" spans="1:2">
      <c r="A1165" s="35" t="s">
        <v>1561</v>
      </c>
      <c r="B1165" s="11">
        <f>SUM(B1166:B1179)</f>
        <v>214</v>
      </c>
    </row>
    <row r="1166" customHeight="1" spans="1:2">
      <c r="A1166" s="36" t="s">
        <v>677</v>
      </c>
      <c r="B1166" s="11">
        <v>76</v>
      </c>
    </row>
    <row r="1167" customHeight="1" spans="1:2">
      <c r="A1167" s="36" t="s">
        <v>678</v>
      </c>
      <c r="B1167" s="11">
        <v>0</v>
      </c>
    </row>
    <row r="1168" customHeight="1" spans="1:2">
      <c r="A1168" s="36" t="s">
        <v>679</v>
      </c>
      <c r="B1168" s="11">
        <v>0</v>
      </c>
    </row>
    <row r="1169" customHeight="1" spans="1:2">
      <c r="A1169" s="36" t="s">
        <v>1562</v>
      </c>
      <c r="B1169" s="11">
        <v>0</v>
      </c>
    </row>
    <row r="1170" customHeight="1" spans="1:2">
      <c r="A1170" s="36" t="s">
        <v>1563</v>
      </c>
      <c r="B1170" s="11">
        <v>0</v>
      </c>
    </row>
    <row r="1171" customHeight="1" spans="1:2">
      <c r="A1171" s="36" t="s">
        <v>1564</v>
      </c>
      <c r="B1171" s="11">
        <v>0</v>
      </c>
    </row>
    <row r="1172" customHeight="1" spans="1:2">
      <c r="A1172" s="36" t="s">
        <v>1565</v>
      </c>
      <c r="B1172" s="11">
        <v>0</v>
      </c>
    </row>
    <row r="1173" customHeight="1" spans="1:2">
      <c r="A1173" s="36" t="s">
        <v>1566</v>
      </c>
      <c r="B1173" s="11">
        <v>110</v>
      </c>
    </row>
    <row r="1174" customHeight="1" spans="1:2">
      <c r="A1174" s="36" t="s">
        <v>1567</v>
      </c>
      <c r="B1174" s="11">
        <v>0</v>
      </c>
    </row>
    <row r="1175" customHeight="1" spans="1:2">
      <c r="A1175" s="36" t="s">
        <v>1568</v>
      </c>
      <c r="B1175" s="11">
        <v>0</v>
      </c>
    </row>
    <row r="1176" customHeight="1" spans="1:2">
      <c r="A1176" s="36" t="s">
        <v>1569</v>
      </c>
      <c r="B1176" s="11">
        <v>0</v>
      </c>
    </row>
    <row r="1177" customHeight="1" spans="1:2">
      <c r="A1177" s="36" t="s">
        <v>1570</v>
      </c>
      <c r="B1177" s="11">
        <v>0</v>
      </c>
    </row>
    <row r="1178" customHeight="1" spans="1:2">
      <c r="A1178" s="36" t="s">
        <v>1571</v>
      </c>
      <c r="B1178" s="11">
        <v>0</v>
      </c>
    </row>
    <row r="1179" customHeight="1" spans="1:2">
      <c r="A1179" s="36" t="s">
        <v>1572</v>
      </c>
      <c r="B1179" s="11">
        <v>28</v>
      </c>
    </row>
    <row r="1180" customHeight="1" spans="1:2">
      <c r="A1180" s="35" t="s">
        <v>1573</v>
      </c>
      <c r="B1180" s="11">
        <f>B1181</f>
        <v>554</v>
      </c>
    </row>
    <row r="1181" customHeight="1" spans="1:2">
      <c r="A1181" s="36" t="s">
        <v>1574</v>
      </c>
      <c r="B1181" s="11">
        <v>554</v>
      </c>
    </row>
    <row r="1182" customHeight="1" spans="1:2">
      <c r="A1182" s="35" t="s">
        <v>1575</v>
      </c>
      <c r="B1182" s="11">
        <f>SUM(B1183,B1194,B1198)</f>
        <v>5478</v>
      </c>
    </row>
    <row r="1183" customHeight="1" spans="1:2">
      <c r="A1183" s="35" t="s">
        <v>1576</v>
      </c>
      <c r="B1183" s="11">
        <f>SUM(B1184:B1193)</f>
        <v>800</v>
      </c>
    </row>
    <row r="1184" customHeight="1" spans="1:2">
      <c r="A1184" s="36" t="s">
        <v>1577</v>
      </c>
      <c r="B1184" s="11">
        <v>0</v>
      </c>
    </row>
    <row r="1185" customHeight="1" spans="1:2">
      <c r="A1185" s="36" t="s">
        <v>1578</v>
      </c>
      <c r="B1185" s="11">
        <v>0</v>
      </c>
    </row>
    <row r="1186" customHeight="1" spans="1:2">
      <c r="A1186" s="36" t="s">
        <v>1579</v>
      </c>
      <c r="B1186" s="11">
        <v>0</v>
      </c>
    </row>
    <row r="1187" customHeight="1" spans="1:2">
      <c r="A1187" s="36" t="s">
        <v>1580</v>
      </c>
      <c r="B1187" s="11">
        <v>0</v>
      </c>
    </row>
    <row r="1188" customHeight="1" spans="1:2">
      <c r="A1188" s="36" t="s">
        <v>1581</v>
      </c>
      <c r="B1188" s="11">
        <v>0</v>
      </c>
    </row>
    <row r="1189" customHeight="1" spans="1:2">
      <c r="A1189" s="36" t="s">
        <v>1582</v>
      </c>
      <c r="B1189" s="11">
        <v>0</v>
      </c>
    </row>
    <row r="1190" customHeight="1" spans="1:2">
      <c r="A1190" s="36" t="s">
        <v>1583</v>
      </c>
      <c r="B1190" s="11">
        <v>0</v>
      </c>
    </row>
    <row r="1191" customHeight="1" spans="1:2">
      <c r="A1191" s="36" t="s">
        <v>1584</v>
      </c>
      <c r="B1191" s="11">
        <v>800</v>
      </c>
    </row>
    <row r="1192" customHeight="1" spans="1:2">
      <c r="A1192" s="36" t="s">
        <v>1585</v>
      </c>
      <c r="B1192" s="11">
        <v>0</v>
      </c>
    </row>
    <row r="1193" customHeight="1" spans="1:2">
      <c r="A1193" s="36" t="s">
        <v>1586</v>
      </c>
      <c r="B1193" s="11">
        <v>0</v>
      </c>
    </row>
    <row r="1194" customHeight="1" spans="1:2">
      <c r="A1194" s="35" t="s">
        <v>1587</v>
      </c>
      <c r="B1194" s="11">
        <f>SUM(B1195:B1197)</f>
        <v>4678</v>
      </c>
    </row>
    <row r="1195" customHeight="1" spans="1:2">
      <c r="A1195" s="36" t="s">
        <v>1588</v>
      </c>
      <c r="B1195" s="11">
        <v>4678</v>
      </c>
    </row>
    <row r="1196" customHeight="1" spans="1:2">
      <c r="A1196" s="36" t="s">
        <v>1589</v>
      </c>
      <c r="B1196" s="11">
        <v>0</v>
      </c>
    </row>
    <row r="1197" customHeight="1" spans="1:2">
      <c r="A1197" s="36" t="s">
        <v>1590</v>
      </c>
      <c r="B1197" s="11">
        <v>0</v>
      </c>
    </row>
    <row r="1198" customHeight="1" spans="1:2">
      <c r="A1198" s="35" t="s">
        <v>1591</v>
      </c>
      <c r="B1198" s="11">
        <f>SUM(B1199:B1201)</f>
        <v>0</v>
      </c>
    </row>
    <row r="1199" customHeight="1" spans="1:2">
      <c r="A1199" s="36" t="s">
        <v>1592</v>
      </c>
      <c r="B1199" s="11">
        <v>0</v>
      </c>
    </row>
    <row r="1200" customHeight="1" spans="1:2">
      <c r="A1200" s="36" t="s">
        <v>1593</v>
      </c>
      <c r="B1200" s="11">
        <v>0</v>
      </c>
    </row>
    <row r="1201" customHeight="1" spans="1:2">
      <c r="A1201" s="36" t="s">
        <v>1594</v>
      </c>
      <c r="B1201" s="11">
        <v>0</v>
      </c>
    </row>
    <row r="1202" customHeight="1" spans="1:2">
      <c r="A1202" s="35" t="s">
        <v>1595</v>
      </c>
      <c r="B1202" s="11">
        <f>SUM(B1203,B1221,B1227,B1233)</f>
        <v>391</v>
      </c>
    </row>
    <row r="1203" customHeight="1" spans="1:2">
      <c r="A1203" s="35" t="s">
        <v>1596</v>
      </c>
      <c r="B1203" s="11">
        <f>SUM(B1204:B1220)</f>
        <v>0</v>
      </c>
    </row>
    <row r="1204" customHeight="1" spans="1:2">
      <c r="A1204" s="36" t="s">
        <v>677</v>
      </c>
      <c r="B1204" s="11">
        <v>0</v>
      </c>
    </row>
    <row r="1205" customHeight="1" spans="1:2">
      <c r="A1205" s="36" t="s">
        <v>678</v>
      </c>
      <c r="B1205" s="11">
        <v>0</v>
      </c>
    </row>
    <row r="1206" customHeight="1" spans="1:2">
      <c r="A1206" s="36" t="s">
        <v>679</v>
      </c>
      <c r="B1206" s="11">
        <v>0</v>
      </c>
    </row>
    <row r="1207" customHeight="1" spans="1:2">
      <c r="A1207" s="36" t="s">
        <v>1597</v>
      </c>
      <c r="B1207" s="11">
        <v>0</v>
      </c>
    </row>
    <row r="1208" customHeight="1" spans="1:2">
      <c r="A1208" s="36" t="s">
        <v>1598</v>
      </c>
      <c r="B1208" s="11">
        <v>0</v>
      </c>
    </row>
    <row r="1209" customHeight="1" spans="1:2">
      <c r="A1209" s="36" t="s">
        <v>1599</v>
      </c>
      <c r="B1209" s="11">
        <v>0</v>
      </c>
    </row>
    <row r="1210" customHeight="1" spans="1:2">
      <c r="A1210" s="36" t="s">
        <v>1600</v>
      </c>
      <c r="B1210" s="11">
        <v>0</v>
      </c>
    </row>
    <row r="1211" customHeight="1" spans="1:2">
      <c r="A1211" s="36" t="s">
        <v>1601</v>
      </c>
      <c r="B1211" s="11">
        <v>0</v>
      </c>
    </row>
    <row r="1212" customHeight="1" spans="1:2">
      <c r="A1212" s="36" t="s">
        <v>1602</v>
      </c>
      <c r="B1212" s="11">
        <v>0</v>
      </c>
    </row>
    <row r="1213" customHeight="1" spans="1:2">
      <c r="A1213" s="36" t="s">
        <v>1603</v>
      </c>
      <c r="B1213" s="11">
        <v>0</v>
      </c>
    </row>
    <row r="1214" customHeight="1" spans="1:2">
      <c r="A1214" s="36" t="s">
        <v>1604</v>
      </c>
      <c r="B1214" s="11">
        <v>0</v>
      </c>
    </row>
    <row r="1215" customHeight="1" spans="1:2">
      <c r="A1215" s="36" t="s">
        <v>1605</v>
      </c>
      <c r="B1215" s="11">
        <v>0</v>
      </c>
    </row>
    <row r="1216" customHeight="1" spans="1:2">
      <c r="A1216" s="36" t="s">
        <v>1606</v>
      </c>
      <c r="B1216" s="11">
        <v>0</v>
      </c>
    </row>
    <row r="1217" customHeight="1" spans="1:2">
      <c r="A1217" s="36" t="s">
        <v>1607</v>
      </c>
      <c r="B1217" s="11">
        <v>0</v>
      </c>
    </row>
    <row r="1218" customHeight="1" spans="1:2">
      <c r="A1218" s="36" t="s">
        <v>1608</v>
      </c>
      <c r="B1218" s="11">
        <v>0</v>
      </c>
    </row>
    <row r="1219" customHeight="1" spans="1:2">
      <c r="A1219" s="36" t="s">
        <v>686</v>
      </c>
      <c r="B1219" s="11">
        <v>0</v>
      </c>
    </row>
    <row r="1220" customHeight="1" spans="1:2">
      <c r="A1220" s="36" t="s">
        <v>1609</v>
      </c>
      <c r="B1220" s="11">
        <v>0</v>
      </c>
    </row>
    <row r="1221" customHeight="1" spans="1:2">
      <c r="A1221" s="35" t="s">
        <v>1610</v>
      </c>
      <c r="B1221" s="11">
        <f>SUM(B1222:B1226)</f>
        <v>0</v>
      </c>
    </row>
    <row r="1222" customHeight="1" spans="1:2">
      <c r="A1222" s="36" t="s">
        <v>1611</v>
      </c>
      <c r="B1222" s="11">
        <v>0</v>
      </c>
    </row>
    <row r="1223" customHeight="1" spans="1:2">
      <c r="A1223" s="36" t="s">
        <v>1612</v>
      </c>
      <c r="B1223" s="11">
        <v>0</v>
      </c>
    </row>
    <row r="1224" customHeight="1" spans="1:2">
      <c r="A1224" s="36" t="s">
        <v>1613</v>
      </c>
      <c r="B1224" s="11">
        <v>0</v>
      </c>
    </row>
    <row r="1225" customHeight="1" spans="1:2">
      <c r="A1225" s="36" t="s">
        <v>1614</v>
      </c>
      <c r="B1225" s="11">
        <v>0</v>
      </c>
    </row>
    <row r="1226" customHeight="1" spans="1:2">
      <c r="A1226" s="36" t="s">
        <v>1615</v>
      </c>
      <c r="B1226" s="11">
        <v>0</v>
      </c>
    </row>
    <row r="1227" customHeight="1" spans="1:2">
      <c r="A1227" s="35" t="s">
        <v>1616</v>
      </c>
      <c r="B1227" s="11">
        <f>SUM(B1228:B1232)</f>
        <v>239</v>
      </c>
    </row>
    <row r="1228" customHeight="1" spans="1:2">
      <c r="A1228" s="36" t="s">
        <v>1617</v>
      </c>
      <c r="B1228" s="11">
        <v>239</v>
      </c>
    </row>
    <row r="1229" customHeight="1" spans="1:2">
      <c r="A1229" s="36" t="s">
        <v>1618</v>
      </c>
      <c r="B1229" s="11">
        <v>0</v>
      </c>
    </row>
    <row r="1230" customHeight="1" spans="1:2">
      <c r="A1230" s="36" t="s">
        <v>1619</v>
      </c>
      <c r="B1230" s="11">
        <v>0</v>
      </c>
    </row>
    <row r="1231" customHeight="1" spans="1:2">
      <c r="A1231" s="36" t="s">
        <v>1620</v>
      </c>
      <c r="B1231" s="11">
        <v>0</v>
      </c>
    </row>
    <row r="1232" customHeight="1" spans="1:2">
      <c r="A1232" s="36" t="s">
        <v>1621</v>
      </c>
      <c r="B1232" s="11">
        <v>0</v>
      </c>
    </row>
    <row r="1233" customHeight="1" spans="1:2">
      <c r="A1233" s="35" t="s">
        <v>1622</v>
      </c>
      <c r="B1233" s="11">
        <f>SUM(B1234:B1245)</f>
        <v>152</v>
      </c>
    </row>
    <row r="1234" customHeight="1" spans="1:2">
      <c r="A1234" s="36" t="s">
        <v>1623</v>
      </c>
      <c r="B1234" s="11">
        <v>0</v>
      </c>
    </row>
    <row r="1235" customHeight="1" spans="1:2">
      <c r="A1235" s="36" t="s">
        <v>1624</v>
      </c>
      <c r="B1235" s="11">
        <v>0</v>
      </c>
    </row>
    <row r="1236" customHeight="1" spans="1:2">
      <c r="A1236" s="36" t="s">
        <v>1625</v>
      </c>
      <c r="B1236" s="11">
        <v>0</v>
      </c>
    </row>
    <row r="1237" customHeight="1" spans="1:2">
      <c r="A1237" s="36" t="s">
        <v>1626</v>
      </c>
      <c r="B1237" s="11">
        <v>0</v>
      </c>
    </row>
    <row r="1238" customHeight="1" spans="1:2">
      <c r="A1238" s="36" t="s">
        <v>1627</v>
      </c>
      <c r="B1238" s="11">
        <v>0</v>
      </c>
    </row>
    <row r="1239" customHeight="1" spans="1:2">
      <c r="A1239" s="36" t="s">
        <v>1628</v>
      </c>
      <c r="B1239" s="11">
        <v>0</v>
      </c>
    </row>
    <row r="1240" customHeight="1" spans="1:2">
      <c r="A1240" s="36" t="s">
        <v>1629</v>
      </c>
      <c r="B1240" s="11">
        <v>0</v>
      </c>
    </row>
    <row r="1241" customHeight="1" spans="1:2">
      <c r="A1241" s="36" t="s">
        <v>1630</v>
      </c>
      <c r="B1241" s="11">
        <v>0</v>
      </c>
    </row>
    <row r="1242" customHeight="1" spans="1:2">
      <c r="A1242" s="36" t="s">
        <v>1631</v>
      </c>
      <c r="B1242" s="11">
        <v>0</v>
      </c>
    </row>
    <row r="1243" customHeight="1" spans="1:2">
      <c r="A1243" s="36" t="s">
        <v>1632</v>
      </c>
      <c r="B1243" s="11">
        <v>0</v>
      </c>
    </row>
    <row r="1244" customHeight="1" spans="1:2">
      <c r="A1244" s="36" t="s">
        <v>1633</v>
      </c>
      <c r="B1244" s="11">
        <v>152</v>
      </c>
    </row>
    <row r="1245" customHeight="1" spans="1:2">
      <c r="A1245" s="36" t="s">
        <v>1634</v>
      </c>
      <c r="B1245" s="11">
        <v>0</v>
      </c>
    </row>
    <row r="1246" customHeight="1" spans="1:2">
      <c r="A1246" s="35" t="s">
        <v>1635</v>
      </c>
      <c r="B1246" s="11">
        <f>SUM(B1247,B1258,B1264,B1272,B1285,B1289,B1293)</f>
        <v>2574</v>
      </c>
    </row>
    <row r="1247" customHeight="1" spans="1:2">
      <c r="A1247" s="35" t="s">
        <v>1636</v>
      </c>
      <c r="B1247" s="11">
        <f>SUM(B1248:B1257)</f>
        <v>2235</v>
      </c>
    </row>
    <row r="1248" customHeight="1" spans="1:2">
      <c r="A1248" s="36" t="s">
        <v>677</v>
      </c>
      <c r="B1248" s="11">
        <v>541</v>
      </c>
    </row>
    <row r="1249" customHeight="1" spans="1:2">
      <c r="A1249" s="36" t="s">
        <v>678</v>
      </c>
      <c r="B1249" s="11">
        <v>16</v>
      </c>
    </row>
    <row r="1250" customHeight="1" spans="1:2">
      <c r="A1250" s="36" t="s">
        <v>679</v>
      </c>
      <c r="B1250" s="11">
        <v>0</v>
      </c>
    </row>
    <row r="1251" customHeight="1" spans="1:2">
      <c r="A1251" s="36" t="s">
        <v>1637</v>
      </c>
      <c r="B1251" s="11">
        <v>20</v>
      </c>
    </row>
    <row r="1252" customHeight="1" spans="1:2">
      <c r="A1252" s="36" t="s">
        <v>1638</v>
      </c>
      <c r="B1252" s="11">
        <v>0</v>
      </c>
    </row>
    <row r="1253" customHeight="1" spans="1:2">
      <c r="A1253" s="36" t="s">
        <v>1639</v>
      </c>
      <c r="B1253" s="11">
        <v>0</v>
      </c>
    </row>
    <row r="1254" customHeight="1" spans="1:2">
      <c r="A1254" s="36" t="s">
        <v>1640</v>
      </c>
      <c r="B1254" s="11">
        <v>638</v>
      </c>
    </row>
    <row r="1255" customHeight="1" spans="1:2">
      <c r="A1255" s="36" t="s">
        <v>1641</v>
      </c>
      <c r="B1255" s="11">
        <v>0</v>
      </c>
    </row>
    <row r="1256" customHeight="1" spans="1:2">
      <c r="A1256" s="36" t="s">
        <v>686</v>
      </c>
      <c r="B1256" s="11">
        <v>641</v>
      </c>
    </row>
    <row r="1257" customHeight="1" spans="1:2">
      <c r="A1257" s="36" t="s">
        <v>1642</v>
      </c>
      <c r="B1257" s="11">
        <v>379</v>
      </c>
    </row>
    <row r="1258" customHeight="1" spans="1:2">
      <c r="A1258" s="35" t="s">
        <v>1643</v>
      </c>
      <c r="B1258" s="11">
        <f>SUM(B1259:B1263)</f>
        <v>300</v>
      </c>
    </row>
    <row r="1259" customHeight="1" spans="1:2">
      <c r="A1259" s="36" t="s">
        <v>677</v>
      </c>
      <c r="B1259" s="11">
        <v>0</v>
      </c>
    </row>
    <row r="1260" customHeight="1" spans="1:2">
      <c r="A1260" s="36" t="s">
        <v>678</v>
      </c>
      <c r="B1260" s="11">
        <v>0</v>
      </c>
    </row>
    <row r="1261" customHeight="1" spans="1:2">
      <c r="A1261" s="36" t="s">
        <v>679</v>
      </c>
      <c r="B1261" s="11">
        <v>0</v>
      </c>
    </row>
    <row r="1262" customHeight="1" spans="1:2">
      <c r="A1262" s="36" t="s">
        <v>1644</v>
      </c>
      <c r="B1262" s="11">
        <v>300</v>
      </c>
    </row>
    <row r="1263" customHeight="1" spans="1:2">
      <c r="A1263" s="36" t="s">
        <v>1645</v>
      </c>
      <c r="B1263" s="11">
        <v>0</v>
      </c>
    </row>
    <row r="1264" customHeight="1" spans="1:2">
      <c r="A1264" s="35" t="s">
        <v>1646</v>
      </c>
      <c r="B1264" s="11">
        <f>SUM(B1265:B1271)</f>
        <v>0</v>
      </c>
    </row>
    <row r="1265" customHeight="1" spans="1:2">
      <c r="A1265" s="36" t="s">
        <v>677</v>
      </c>
      <c r="B1265" s="11">
        <v>0</v>
      </c>
    </row>
    <row r="1266" customHeight="1" spans="1:2">
      <c r="A1266" s="36" t="s">
        <v>678</v>
      </c>
      <c r="B1266" s="11">
        <v>0</v>
      </c>
    </row>
    <row r="1267" customHeight="1" spans="1:2">
      <c r="A1267" s="36" t="s">
        <v>679</v>
      </c>
      <c r="B1267" s="11">
        <v>0</v>
      </c>
    </row>
    <row r="1268" customHeight="1" spans="1:2">
      <c r="A1268" s="36" t="s">
        <v>1647</v>
      </c>
      <c r="B1268" s="11">
        <v>0</v>
      </c>
    </row>
    <row r="1269" customHeight="1" spans="1:2">
      <c r="A1269" s="36" t="s">
        <v>1648</v>
      </c>
      <c r="B1269" s="11">
        <v>0</v>
      </c>
    </row>
    <row r="1270" customHeight="1" spans="1:2">
      <c r="A1270" s="36" t="s">
        <v>686</v>
      </c>
      <c r="B1270" s="11">
        <v>0</v>
      </c>
    </row>
    <row r="1271" customHeight="1" spans="1:2">
      <c r="A1271" s="36" t="s">
        <v>1649</v>
      </c>
      <c r="B1271" s="11">
        <v>0</v>
      </c>
    </row>
    <row r="1272" customHeight="1" spans="1:2">
      <c r="A1272" s="35" t="s">
        <v>1650</v>
      </c>
      <c r="B1272" s="11">
        <f>SUM(B1273:B1284)</f>
        <v>17</v>
      </c>
    </row>
    <row r="1273" customHeight="1" spans="1:2">
      <c r="A1273" s="36" t="s">
        <v>677</v>
      </c>
      <c r="B1273" s="11">
        <v>0</v>
      </c>
    </row>
    <row r="1274" customHeight="1" spans="1:2">
      <c r="A1274" s="36" t="s">
        <v>678</v>
      </c>
      <c r="B1274" s="11">
        <v>0</v>
      </c>
    </row>
    <row r="1275" customHeight="1" spans="1:2">
      <c r="A1275" s="36" t="s">
        <v>679</v>
      </c>
      <c r="B1275" s="11">
        <v>0</v>
      </c>
    </row>
    <row r="1276" customHeight="1" spans="1:2">
      <c r="A1276" s="36" t="s">
        <v>1651</v>
      </c>
      <c r="B1276" s="11">
        <v>17</v>
      </c>
    </row>
    <row r="1277" customHeight="1" spans="1:2">
      <c r="A1277" s="36" t="s">
        <v>1652</v>
      </c>
      <c r="B1277" s="11">
        <v>0</v>
      </c>
    </row>
    <row r="1278" customHeight="1" spans="1:2">
      <c r="A1278" s="36" t="s">
        <v>1653</v>
      </c>
      <c r="B1278" s="11">
        <v>0</v>
      </c>
    </row>
    <row r="1279" customHeight="1" spans="1:2">
      <c r="A1279" s="36" t="s">
        <v>1654</v>
      </c>
      <c r="B1279" s="11">
        <v>0</v>
      </c>
    </row>
    <row r="1280" customHeight="1" spans="1:2">
      <c r="A1280" s="36" t="s">
        <v>1655</v>
      </c>
      <c r="B1280" s="11">
        <v>0</v>
      </c>
    </row>
    <row r="1281" customHeight="1" spans="1:2">
      <c r="A1281" s="36" t="s">
        <v>1656</v>
      </c>
      <c r="B1281" s="11">
        <v>0</v>
      </c>
    </row>
    <row r="1282" customHeight="1" spans="1:2">
      <c r="A1282" s="36" t="s">
        <v>1657</v>
      </c>
      <c r="B1282" s="11">
        <v>0</v>
      </c>
    </row>
    <row r="1283" customHeight="1" spans="1:2">
      <c r="A1283" s="36" t="s">
        <v>1658</v>
      </c>
      <c r="B1283" s="11">
        <v>0</v>
      </c>
    </row>
    <row r="1284" customHeight="1" spans="1:2">
      <c r="A1284" s="36" t="s">
        <v>1659</v>
      </c>
      <c r="B1284" s="11">
        <v>0</v>
      </c>
    </row>
    <row r="1285" customHeight="1" spans="1:2">
      <c r="A1285" s="35" t="s">
        <v>1660</v>
      </c>
      <c r="B1285" s="11">
        <f>SUM(B1286:B1288)</f>
        <v>22</v>
      </c>
    </row>
    <row r="1286" customHeight="1" spans="1:2">
      <c r="A1286" s="36" t="s">
        <v>1661</v>
      </c>
      <c r="B1286" s="11">
        <v>0</v>
      </c>
    </row>
    <row r="1287" customHeight="1" spans="1:2">
      <c r="A1287" s="36" t="s">
        <v>1662</v>
      </c>
      <c r="B1287" s="11">
        <v>22</v>
      </c>
    </row>
    <row r="1288" customHeight="1" spans="1:2">
      <c r="A1288" s="36" t="s">
        <v>1663</v>
      </c>
      <c r="B1288" s="11">
        <v>0</v>
      </c>
    </row>
    <row r="1289" customHeight="1" spans="1:2">
      <c r="A1289" s="35" t="s">
        <v>1664</v>
      </c>
      <c r="B1289" s="28">
        <f>SUM(B1290:B1292)</f>
        <v>0</v>
      </c>
    </row>
    <row r="1290" customHeight="1" spans="1:2">
      <c r="A1290" s="36" t="s">
        <v>1665</v>
      </c>
      <c r="B1290" s="11">
        <v>0</v>
      </c>
    </row>
    <row r="1291" customHeight="1" spans="1:2">
      <c r="A1291" s="36" t="s">
        <v>1666</v>
      </c>
      <c r="B1291" s="11">
        <v>0</v>
      </c>
    </row>
    <row r="1292" customHeight="1" spans="1:2">
      <c r="A1292" s="36" t="s">
        <v>1667</v>
      </c>
      <c r="B1292" s="11">
        <v>0</v>
      </c>
    </row>
    <row r="1293" customHeight="1" spans="1:2">
      <c r="A1293" s="35" t="s">
        <v>1668</v>
      </c>
      <c r="B1293" s="11">
        <f>B1294</f>
        <v>0</v>
      </c>
    </row>
    <row r="1294" customHeight="1" spans="1:2">
      <c r="A1294" s="36" t="s">
        <v>1669</v>
      </c>
      <c r="B1294" s="11">
        <v>0</v>
      </c>
    </row>
    <row r="1295" customHeight="1" spans="1:2">
      <c r="A1295" s="35" t="s">
        <v>1670</v>
      </c>
      <c r="B1295" s="11">
        <f>B1296</f>
        <v>1269</v>
      </c>
    </row>
    <row r="1296" customHeight="1" spans="1:2">
      <c r="A1296" s="35" t="s">
        <v>1671</v>
      </c>
      <c r="B1296" s="11">
        <f>B1297</f>
        <v>1269</v>
      </c>
    </row>
    <row r="1297" customHeight="1" spans="1:2">
      <c r="A1297" s="36" t="s">
        <v>1672</v>
      </c>
      <c r="B1297" s="11">
        <v>1269</v>
      </c>
    </row>
    <row r="1298" customHeight="1" spans="1:2">
      <c r="A1298" s="35" t="s">
        <v>1673</v>
      </c>
      <c r="B1298" s="11">
        <f>SUM(B1299,B1300,B1305)</f>
        <v>5645</v>
      </c>
    </row>
    <row r="1299" customHeight="1" spans="1:2">
      <c r="A1299" s="35" t="s">
        <v>1674</v>
      </c>
      <c r="B1299" s="11">
        <v>0</v>
      </c>
    </row>
    <row r="1300" customHeight="1" spans="1:2">
      <c r="A1300" s="35" t="s">
        <v>1675</v>
      </c>
      <c r="B1300" s="11">
        <f>SUM(B1301:B1304)</f>
        <v>0</v>
      </c>
    </row>
    <row r="1301" customHeight="1" spans="1:2">
      <c r="A1301" s="36" t="s">
        <v>1676</v>
      </c>
      <c r="B1301" s="11">
        <v>0</v>
      </c>
    </row>
    <row r="1302" customHeight="1" spans="1:2">
      <c r="A1302" s="36" t="s">
        <v>1677</v>
      </c>
      <c r="B1302" s="11">
        <v>0</v>
      </c>
    </row>
    <row r="1303" customHeight="1" spans="1:2">
      <c r="A1303" s="36" t="s">
        <v>1678</v>
      </c>
      <c r="B1303" s="11">
        <v>0</v>
      </c>
    </row>
    <row r="1304" customHeight="1" spans="1:2">
      <c r="A1304" s="36" t="s">
        <v>1679</v>
      </c>
      <c r="B1304" s="11">
        <v>0</v>
      </c>
    </row>
    <row r="1305" customHeight="1" spans="1:2">
      <c r="A1305" s="35" t="s">
        <v>1680</v>
      </c>
      <c r="B1305" s="11">
        <f>SUM(B1306:B1309)</f>
        <v>5645</v>
      </c>
    </row>
    <row r="1306" ht="17.25" customHeight="1" spans="1:2">
      <c r="A1306" s="36" t="s">
        <v>1681</v>
      </c>
      <c r="B1306" s="11">
        <v>5645</v>
      </c>
    </row>
    <row r="1307" customHeight="1" spans="1:2">
      <c r="A1307" s="36" t="s">
        <v>1682</v>
      </c>
      <c r="B1307" s="11">
        <v>0</v>
      </c>
    </row>
    <row r="1308" customHeight="1" spans="1:2">
      <c r="A1308" s="36" t="s">
        <v>1683</v>
      </c>
      <c r="B1308" s="11">
        <v>0</v>
      </c>
    </row>
    <row r="1309" customHeight="1" spans="1:2">
      <c r="A1309" s="36" t="s">
        <v>1684</v>
      </c>
      <c r="B1309" s="11">
        <v>0</v>
      </c>
    </row>
    <row r="1310" customHeight="1" spans="1:2">
      <c r="A1310" s="35" t="s">
        <v>1685</v>
      </c>
      <c r="B1310" s="11">
        <f>B1311+B1312+B1313</f>
        <v>27</v>
      </c>
    </row>
    <row r="1311" customHeight="1" spans="1:2">
      <c r="A1311" s="35" t="s">
        <v>1686</v>
      </c>
      <c r="B1311" s="11">
        <v>0</v>
      </c>
    </row>
    <row r="1312" customHeight="1" spans="1:2">
      <c r="A1312" s="35" t="s">
        <v>1687</v>
      </c>
      <c r="B1312" s="11">
        <v>0</v>
      </c>
    </row>
    <row r="1313" customHeight="1" spans="1:2">
      <c r="A1313" s="35" t="s">
        <v>1688</v>
      </c>
      <c r="B1313" s="11">
        <v>27</v>
      </c>
    </row>
  </sheetData>
  <mergeCells count="1">
    <mergeCell ref="A1:B1"/>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3"/>
  <sheetViews>
    <sheetView showGridLines="0" showZeros="0" workbookViewId="0">
      <selection activeCell="F21" sqref="F21"/>
    </sheetView>
  </sheetViews>
  <sheetFormatPr defaultColWidth="12.1833333333333" defaultRowHeight="15.55" customHeight="1" outlineLevelCol="6"/>
  <cols>
    <col min="1" max="1" width="35.375" style="14" customWidth="1"/>
    <col min="2" max="2" width="15.25" style="14" customWidth="1"/>
    <col min="3" max="7" width="14.625" style="14" customWidth="1"/>
    <col min="8" max="16383" width="12.1833333333333" style="14" customWidth="1"/>
  </cols>
  <sheetData>
    <row r="1" ht="42.75" customHeight="1" spans="1:7">
      <c r="A1" s="2" t="s">
        <v>1690</v>
      </c>
      <c r="B1" s="2"/>
      <c r="C1" s="2"/>
      <c r="D1" s="2"/>
      <c r="E1" s="2"/>
      <c r="F1" s="2"/>
      <c r="G1" s="2"/>
    </row>
    <row r="2" ht="16.95" customHeight="1" spans="1:7">
      <c r="A2" s="15"/>
      <c r="B2" s="15"/>
      <c r="C2" s="15"/>
      <c r="D2" s="15"/>
      <c r="E2" s="15"/>
      <c r="F2" s="15"/>
      <c r="G2" s="32" t="s">
        <v>672</v>
      </c>
    </row>
    <row r="3" s="13" customFormat="1" ht="17.25" customHeight="1" spans="1:7">
      <c r="A3" s="17" t="s">
        <v>2</v>
      </c>
      <c r="B3" s="17" t="s">
        <v>674</v>
      </c>
      <c r="C3" s="18"/>
      <c r="D3" s="19"/>
      <c r="E3" s="17" t="s">
        <v>1691</v>
      </c>
      <c r="F3" s="18"/>
      <c r="G3" s="20"/>
    </row>
    <row r="4" s="13" customFormat="1" ht="35.25" customHeight="1" spans="1:7">
      <c r="A4" s="17"/>
      <c r="B4" s="21"/>
      <c r="C4" s="21" t="s">
        <v>1692</v>
      </c>
      <c r="D4" s="22" t="s">
        <v>1693</v>
      </c>
      <c r="E4" s="21"/>
      <c r="F4" s="23" t="s">
        <v>1692</v>
      </c>
      <c r="G4" s="24" t="s">
        <v>1693</v>
      </c>
    </row>
    <row r="5" ht="17" customHeight="1" spans="1:7">
      <c r="A5" s="25" t="s">
        <v>674</v>
      </c>
      <c r="B5" s="11">
        <f>B6+B11+B22+B30+B37+B41+B44+B48+B53+B59+B63+B68</f>
        <v>1694604</v>
      </c>
      <c r="C5" s="11">
        <f>C6+C11+C22+C30+C37+C41+C44+C48+C53+C59+C63+C68</f>
        <v>1694604</v>
      </c>
      <c r="D5" s="11">
        <f>D6+D11+D22+D30+D37+D41+D44+D48+D53+D59+D63+D68</f>
        <v>0</v>
      </c>
      <c r="E5" s="11">
        <f>E6+E11+E22+E30+E37+E41+E44+E48+E53+E59+E63+E68</f>
        <v>633345</v>
      </c>
      <c r="F5" s="11">
        <f>SUM(F6,F11,F22,F30,F37,F41,F44,F48,F53,F59,F63,F68)</f>
        <v>633345</v>
      </c>
      <c r="G5" s="11">
        <f>SUM(G6,G11,G22,G30,G37,G41,G44,G48,G53,G59,G63,G68)</f>
        <v>0</v>
      </c>
    </row>
    <row r="6" ht="17" customHeight="1" spans="1:7">
      <c r="A6" s="26" t="s">
        <v>1694</v>
      </c>
      <c r="B6" s="11">
        <f t="shared" ref="B6:G6" si="0">SUM(B7:B10)</f>
        <v>288645</v>
      </c>
      <c r="C6" s="11">
        <f t="shared" si="0"/>
        <v>288645</v>
      </c>
      <c r="D6" s="11">
        <f t="shared" si="0"/>
        <v>0</v>
      </c>
      <c r="E6" s="11">
        <f t="shared" si="0"/>
        <v>273547</v>
      </c>
      <c r="F6" s="11">
        <f t="shared" si="0"/>
        <v>273547</v>
      </c>
      <c r="G6" s="11">
        <f t="shared" si="0"/>
        <v>0</v>
      </c>
    </row>
    <row r="7" ht="17" customHeight="1" spans="1:7">
      <c r="A7" s="27" t="s">
        <v>1695</v>
      </c>
      <c r="B7" s="11">
        <f>C7+D7</f>
        <v>134012</v>
      </c>
      <c r="C7" s="11">
        <v>134012</v>
      </c>
      <c r="D7" s="11">
        <v>0</v>
      </c>
      <c r="E7" s="11">
        <f>F7+G7</f>
        <v>133648</v>
      </c>
      <c r="F7" s="11">
        <v>133648</v>
      </c>
      <c r="G7" s="11">
        <v>0</v>
      </c>
    </row>
    <row r="8" ht="17" customHeight="1" spans="1:7">
      <c r="A8" s="27" t="s">
        <v>1696</v>
      </c>
      <c r="B8" s="11">
        <f>C8+D8</f>
        <v>33797</v>
      </c>
      <c r="C8" s="11">
        <v>33797</v>
      </c>
      <c r="D8" s="11">
        <v>0</v>
      </c>
      <c r="E8" s="11">
        <f>F8+G8</f>
        <v>33332</v>
      </c>
      <c r="F8" s="11">
        <v>33332</v>
      </c>
      <c r="G8" s="11">
        <v>0</v>
      </c>
    </row>
    <row r="9" ht="17" customHeight="1" spans="1:7">
      <c r="A9" s="27" t="s">
        <v>1697</v>
      </c>
      <c r="B9" s="11">
        <f>C9+D9</f>
        <v>13944</v>
      </c>
      <c r="C9" s="11">
        <v>13944</v>
      </c>
      <c r="D9" s="11">
        <v>0</v>
      </c>
      <c r="E9" s="11">
        <f>F9+G9</f>
        <v>13944</v>
      </c>
      <c r="F9" s="11">
        <v>13944</v>
      </c>
      <c r="G9" s="11">
        <v>0</v>
      </c>
    </row>
    <row r="10" ht="17" customHeight="1" spans="1:7">
      <c r="A10" s="27" t="s">
        <v>1698</v>
      </c>
      <c r="B10" s="11">
        <f>C10+D10</f>
        <v>106892</v>
      </c>
      <c r="C10" s="11">
        <v>106892</v>
      </c>
      <c r="D10" s="11">
        <v>0</v>
      </c>
      <c r="E10" s="11">
        <f>F10+G10</f>
        <v>92623</v>
      </c>
      <c r="F10" s="11">
        <v>92623</v>
      </c>
      <c r="G10" s="11">
        <v>0</v>
      </c>
    </row>
    <row r="11" ht="17" customHeight="1" spans="1:7">
      <c r="A11" s="26" t="s">
        <v>1699</v>
      </c>
      <c r="B11" s="11">
        <f t="shared" ref="B11:G11" si="1">SUM(B12:B21)</f>
        <v>112387</v>
      </c>
      <c r="C11" s="11">
        <f t="shared" si="1"/>
        <v>112387</v>
      </c>
      <c r="D11" s="11">
        <f t="shared" si="1"/>
        <v>0</v>
      </c>
      <c r="E11" s="11">
        <f t="shared" si="1"/>
        <v>46278</v>
      </c>
      <c r="F11" s="11">
        <f t="shared" si="1"/>
        <v>46278</v>
      </c>
      <c r="G11" s="11">
        <f t="shared" si="1"/>
        <v>0</v>
      </c>
    </row>
    <row r="12" ht="17" customHeight="1" spans="1:7">
      <c r="A12" s="27" t="s">
        <v>1700</v>
      </c>
      <c r="B12" s="11">
        <f t="shared" ref="B12:B21" si="2">C12+D12</f>
        <v>41588</v>
      </c>
      <c r="C12" s="11">
        <v>41588</v>
      </c>
      <c r="D12" s="11">
        <v>0</v>
      </c>
      <c r="E12" s="11">
        <f t="shared" ref="E12:E21" si="3">F12+G12</f>
        <v>21303</v>
      </c>
      <c r="F12" s="11">
        <v>21303</v>
      </c>
      <c r="G12" s="11">
        <v>0</v>
      </c>
    </row>
    <row r="13" ht="17" customHeight="1" spans="1:7">
      <c r="A13" s="27" t="s">
        <v>1701</v>
      </c>
      <c r="B13" s="11">
        <f t="shared" si="2"/>
        <v>166</v>
      </c>
      <c r="C13" s="11">
        <v>166</v>
      </c>
      <c r="D13" s="11">
        <v>0</v>
      </c>
      <c r="E13" s="11">
        <f t="shared" si="3"/>
        <v>36</v>
      </c>
      <c r="F13" s="11">
        <v>36</v>
      </c>
      <c r="G13" s="11">
        <v>0</v>
      </c>
    </row>
    <row r="14" ht="17" customHeight="1" spans="1:7">
      <c r="A14" s="27" t="s">
        <v>1702</v>
      </c>
      <c r="B14" s="11">
        <f t="shared" si="2"/>
        <v>500</v>
      </c>
      <c r="C14" s="11">
        <v>500</v>
      </c>
      <c r="D14" s="11">
        <v>0</v>
      </c>
      <c r="E14" s="11">
        <f t="shared" si="3"/>
        <v>193</v>
      </c>
      <c r="F14" s="11">
        <v>193</v>
      </c>
      <c r="G14" s="11">
        <v>0</v>
      </c>
    </row>
    <row r="15" ht="17" customHeight="1" spans="1:7">
      <c r="A15" s="27" t="s">
        <v>1703</v>
      </c>
      <c r="B15" s="11">
        <f t="shared" si="2"/>
        <v>16023</v>
      </c>
      <c r="C15" s="11">
        <v>16023</v>
      </c>
      <c r="D15" s="11">
        <v>0</v>
      </c>
      <c r="E15" s="11">
        <f t="shared" si="3"/>
        <v>5141</v>
      </c>
      <c r="F15" s="11">
        <v>5141</v>
      </c>
      <c r="G15" s="11">
        <v>0</v>
      </c>
    </row>
    <row r="16" ht="17" customHeight="1" spans="1:7">
      <c r="A16" s="27" t="s">
        <v>1704</v>
      </c>
      <c r="B16" s="11">
        <f t="shared" si="2"/>
        <v>21826</v>
      </c>
      <c r="C16" s="11">
        <v>21826</v>
      </c>
      <c r="D16" s="11">
        <v>0</v>
      </c>
      <c r="E16" s="11">
        <f t="shared" si="3"/>
        <v>8700</v>
      </c>
      <c r="F16" s="11">
        <v>8700</v>
      </c>
      <c r="G16" s="11">
        <v>0</v>
      </c>
    </row>
    <row r="17" ht="17" customHeight="1" spans="1:7">
      <c r="A17" s="27" t="s">
        <v>1705</v>
      </c>
      <c r="B17" s="11">
        <f t="shared" si="2"/>
        <v>210</v>
      </c>
      <c r="C17" s="11">
        <v>210</v>
      </c>
      <c r="D17" s="11">
        <v>0</v>
      </c>
      <c r="E17" s="11">
        <f t="shared" si="3"/>
        <v>205</v>
      </c>
      <c r="F17" s="11">
        <v>205</v>
      </c>
      <c r="G17" s="11">
        <v>0</v>
      </c>
    </row>
    <row r="18" ht="17" customHeight="1" spans="1:7">
      <c r="A18" s="27" t="s">
        <v>1706</v>
      </c>
      <c r="B18" s="11">
        <f t="shared" si="2"/>
        <v>0</v>
      </c>
      <c r="C18" s="11">
        <v>0</v>
      </c>
      <c r="D18" s="11">
        <v>0</v>
      </c>
      <c r="E18" s="11">
        <f t="shared" si="3"/>
        <v>0</v>
      </c>
      <c r="F18" s="11">
        <v>0</v>
      </c>
      <c r="G18" s="11">
        <v>0</v>
      </c>
    </row>
    <row r="19" ht="17" customHeight="1" spans="1:7">
      <c r="A19" s="27" t="s">
        <v>1707</v>
      </c>
      <c r="B19" s="11">
        <f t="shared" si="2"/>
        <v>2036</v>
      </c>
      <c r="C19" s="11">
        <v>2036</v>
      </c>
      <c r="D19" s="11">
        <v>0</v>
      </c>
      <c r="E19" s="11">
        <f t="shared" si="3"/>
        <v>1871</v>
      </c>
      <c r="F19" s="11">
        <v>1871</v>
      </c>
      <c r="G19" s="11">
        <v>0</v>
      </c>
    </row>
    <row r="20" ht="17" customHeight="1" spans="1:7">
      <c r="A20" s="27" t="s">
        <v>1708</v>
      </c>
      <c r="B20" s="11">
        <f t="shared" si="2"/>
        <v>7975</v>
      </c>
      <c r="C20" s="11">
        <v>7975</v>
      </c>
      <c r="D20" s="11">
        <v>0</v>
      </c>
      <c r="E20" s="11">
        <f t="shared" si="3"/>
        <v>5281</v>
      </c>
      <c r="F20" s="11">
        <v>5281</v>
      </c>
      <c r="G20" s="11">
        <v>0</v>
      </c>
    </row>
    <row r="21" ht="17" customHeight="1" spans="1:7">
      <c r="A21" s="27" t="s">
        <v>1709</v>
      </c>
      <c r="B21" s="11">
        <f t="shared" si="2"/>
        <v>22063</v>
      </c>
      <c r="C21" s="11">
        <v>22063</v>
      </c>
      <c r="D21" s="11">
        <v>0</v>
      </c>
      <c r="E21" s="11">
        <f t="shared" si="3"/>
        <v>3548</v>
      </c>
      <c r="F21" s="11">
        <v>3548</v>
      </c>
      <c r="G21" s="11">
        <v>0</v>
      </c>
    </row>
    <row r="22" ht="17" customHeight="1" spans="1:7">
      <c r="A22" s="26" t="s">
        <v>1710</v>
      </c>
      <c r="B22" s="11">
        <f t="shared" ref="B22:G22" si="4">SUM(B23:B29)</f>
        <v>257770</v>
      </c>
      <c r="C22" s="11">
        <f t="shared" si="4"/>
        <v>257770</v>
      </c>
      <c r="D22" s="11">
        <f t="shared" si="4"/>
        <v>0</v>
      </c>
      <c r="E22" s="11">
        <f t="shared" si="4"/>
        <v>0</v>
      </c>
      <c r="F22" s="11">
        <f t="shared" si="4"/>
        <v>0</v>
      </c>
      <c r="G22" s="11">
        <f t="shared" si="4"/>
        <v>0</v>
      </c>
    </row>
    <row r="23" ht="17" customHeight="1" spans="1:7">
      <c r="A23" s="27" t="s">
        <v>1711</v>
      </c>
      <c r="B23" s="11">
        <f t="shared" ref="B23:B29" si="5">C23+D23</f>
        <v>14119</v>
      </c>
      <c r="C23" s="11">
        <v>14119</v>
      </c>
      <c r="D23" s="11">
        <v>0</v>
      </c>
      <c r="E23" s="11">
        <f t="shared" ref="E23:E29" si="6">F23+G23</f>
        <v>0</v>
      </c>
      <c r="F23" s="11">
        <v>0</v>
      </c>
      <c r="G23" s="11">
        <v>0</v>
      </c>
    </row>
    <row r="24" ht="16.95" customHeight="1" spans="1:7">
      <c r="A24" s="27" t="s">
        <v>1712</v>
      </c>
      <c r="B24" s="11">
        <f t="shared" si="5"/>
        <v>200093</v>
      </c>
      <c r="C24" s="11">
        <v>200093</v>
      </c>
      <c r="D24" s="11">
        <v>0</v>
      </c>
      <c r="E24" s="11">
        <f t="shared" si="6"/>
        <v>0</v>
      </c>
      <c r="F24" s="11">
        <v>0</v>
      </c>
      <c r="G24" s="11">
        <v>0</v>
      </c>
    </row>
    <row r="25" ht="16.95" customHeight="1" spans="1:7">
      <c r="A25" s="27" t="s">
        <v>1713</v>
      </c>
      <c r="B25" s="11">
        <f t="shared" si="5"/>
        <v>76</v>
      </c>
      <c r="C25" s="11">
        <v>76</v>
      </c>
      <c r="D25" s="11">
        <v>0</v>
      </c>
      <c r="E25" s="11">
        <f t="shared" si="6"/>
        <v>0</v>
      </c>
      <c r="F25" s="11">
        <v>0</v>
      </c>
      <c r="G25" s="11">
        <v>0</v>
      </c>
    </row>
    <row r="26" ht="16.95" customHeight="1" spans="1:7">
      <c r="A26" s="27" t="s">
        <v>1714</v>
      </c>
      <c r="B26" s="11">
        <f t="shared" si="5"/>
        <v>13991</v>
      </c>
      <c r="C26" s="11">
        <v>13991</v>
      </c>
      <c r="D26" s="11">
        <v>0</v>
      </c>
      <c r="E26" s="11">
        <f t="shared" si="6"/>
        <v>0</v>
      </c>
      <c r="F26" s="11">
        <v>0</v>
      </c>
      <c r="G26" s="11">
        <v>0</v>
      </c>
    </row>
    <row r="27" ht="16.95" customHeight="1" spans="1:7">
      <c r="A27" s="27" t="s">
        <v>1715</v>
      </c>
      <c r="B27" s="11">
        <f t="shared" si="5"/>
        <v>18666</v>
      </c>
      <c r="C27" s="11">
        <v>18666</v>
      </c>
      <c r="D27" s="11">
        <v>0</v>
      </c>
      <c r="E27" s="11">
        <f t="shared" si="6"/>
        <v>0</v>
      </c>
      <c r="F27" s="11">
        <v>0</v>
      </c>
      <c r="G27" s="11">
        <v>0</v>
      </c>
    </row>
    <row r="28" ht="16.95" customHeight="1" spans="1:7">
      <c r="A28" s="27" t="s">
        <v>1716</v>
      </c>
      <c r="B28" s="11">
        <f t="shared" si="5"/>
        <v>1806</v>
      </c>
      <c r="C28" s="11">
        <v>1806</v>
      </c>
      <c r="D28" s="11">
        <v>0</v>
      </c>
      <c r="E28" s="11">
        <f t="shared" si="6"/>
        <v>0</v>
      </c>
      <c r="F28" s="11">
        <v>0</v>
      </c>
      <c r="G28" s="11">
        <v>0</v>
      </c>
    </row>
    <row r="29" ht="16.95" customHeight="1" spans="1:7">
      <c r="A29" s="27" t="s">
        <v>1717</v>
      </c>
      <c r="B29" s="11">
        <f t="shared" si="5"/>
        <v>9019</v>
      </c>
      <c r="C29" s="11">
        <v>9019</v>
      </c>
      <c r="D29" s="11">
        <v>0</v>
      </c>
      <c r="E29" s="11">
        <f t="shared" si="6"/>
        <v>0</v>
      </c>
      <c r="F29" s="11">
        <v>0</v>
      </c>
      <c r="G29" s="11">
        <v>0</v>
      </c>
    </row>
    <row r="30" ht="16.95" customHeight="1" spans="1:7">
      <c r="A30" s="26" t="s">
        <v>1718</v>
      </c>
      <c r="B30" s="11">
        <f t="shared" ref="B30:G30" si="7">SUM(B31:B36)</f>
        <v>324872</v>
      </c>
      <c r="C30" s="11">
        <f t="shared" si="7"/>
        <v>324872</v>
      </c>
      <c r="D30" s="11">
        <f t="shared" si="7"/>
        <v>0</v>
      </c>
      <c r="E30" s="11">
        <f t="shared" si="7"/>
        <v>0</v>
      </c>
      <c r="F30" s="11">
        <f t="shared" si="7"/>
        <v>0</v>
      </c>
      <c r="G30" s="11">
        <f t="shared" si="7"/>
        <v>0</v>
      </c>
    </row>
    <row r="31" ht="16.95" customHeight="1" spans="1:7">
      <c r="A31" s="27" t="s">
        <v>1711</v>
      </c>
      <c r="B31" s="11">
        <f t="shared" ref="B31:B36" si="8">C31+D31</f>
        <v>49003</v>
      </c>
      <c r="C31" s="11">
        <v>49003</v>
      </c>
      <c r="D31" s="11">
        <v>0</v>
      </c>
      <c r="E31" s="11">
        <f t="shared" ref="E31:E36" si="9">F31+G31</f>
        <v>0</v>
      </c>
      <c r="F31" s="11">
        <v>0</v>
      </c>
      <c r="G31" s="11">
        <v>0</v>
      </c>
    </row>
    <row r="32" ht="16.95" customHeight="1" spans="1:7">
      <c r="A32" s="27" t="s">
        <v>1712</v>
      </c>
      <c r="B32" s="11">
        <f t="shared" si="8"/>
        <v>237196</v>
      </c>
      <c r="C32" s="11">
        <v>237196</v>
      </c>
      <c r="D32" s="11">
        <v>0</v>
      </c>
      <c r="E32" s="11">
        <f t="shared" si="9"/>
        <v>0</v>
      </c>
      <c r="F32" s="11">
        <v>0</v>
      </c>
      <c r="G32" s="11">
        <v>0</v>
      </c>
    </row>
    <row r="33" ht="16.95" customHeight="1" spans="1:7">
      <c r="A33" s="27" t="s">
        <v>1713</v>
      </c>
      <c r="B33" s="11">
        <f t="shared" si="8"/>
        <v>0</v>
      </c>
      <c r="C33" s="11">
        <v>0</v>
      </c>
      <c r="D33" s="11">
        <v>0</v>
      </c>
      <c r="E33" s="11">
        <f t="shared" si="9"/>
        <v>0</v>
      </c>
      <c r="F33" s="11">
        <v>0</v>
      </c>
      <c r="G33" s="11">
        <v>0</v>
      </c>
    </row>
    <row r="34" ht="16.95" customHeight="1" spans="1:7">
      <c r="A34" s="27" t="s">
        <v>1715</v>
      </c>
      <c r="B34" s="11">
        <f t="shared" si="8"/>
        <v>14238</v>
      </c>
      <c r="C34" s="11">
        <v>14238</v>
      </c>
      <c r="D34" s="11">
        <v>0</v>
      </c>
      <c r="E34" s="11">
        <f t="shared" si="9"/>
        <v>0</v>
      </c>
      <c r="F34" s="11">
        <v>0</v>
      </c>
      <c r="G34" s="11">
        <v>0</v>
      </c>
    </row>
    <row r="35" ht="16.95" customHeight="1" spans="1:7">
      <c r="A35" s="27" t="s">
        <v>1716</v>
      </c>
      <c r="B35" s="11">
        <f t="shared" si="8"/>
        <v>5308</v>
      </c>
      <c r="C35" s="11">
        <v>5308</v>
      </c>
      <c r="D35" s="11">
        <v>0</v>
      </c>
      <c r="E35" s="11">
        <f t="shared" si="9"/>
        <v>0</v>
      </c>
      <c r="F35" s="11">
        <v>0</v>
      </c>
      <c r="G35" s="11">
        <v>0</v>
      </c>
    </row>
    <row r="36" ht="16.95" customHeight="1" spans="1:7">
      <c r="A36" s="27" t="s">
        <v>1717</v>
      </c>
      <c r="B36" s="11">
        <f t="shared" si="8"/>
        <v>19127</v>
      </c>
      <c r="C36" s="11">
        <v>19127</v>
      </c>
      <c r="D36" s="11">
        <v>0</v>
      </c>
      <c r="E36" s="11">
        <f t="shared" si="9"/>
        <v>0</v>
      </c>
      <c r="F36" s="11">
        <v>0</v>
      </c>
      <c r="G36" s="11">
        <v>0</v>
      </c>
    </row>
    <row r="37" ht="16.95" customHeight="1" spans="1:7">
      <c r="A37" s="26" t="s">
        <v>1719</v>
      </c>
      <c r="B37" s="11">
        <f t="shared" ref="B37:G37" si="10">SUM(B38:B40)</f>
        <v>313705</v>
      </c>
      <c r="C37" s="11">
        <f t="shared" si="10"/>
        <v>313705</v>
      </c>
      <c r="D37" s="11">
        <f t="shared" si="10"/>
        <v>0</v>
      </c>
      <c r="E37" s="11">
        <f t="shared" si="10"/>
        <v>269850</v>
      </c>
      <c r="F37" s="11">
        <f t="shared" si="10"/>
        <v>269850</v>
      </c>
      <c r="G37" s="11">
        <f t="shared" si="10"/>
        <v>0</v>
      </c>
    </row>
    <row r="38" ht="16.95" customHeight="1" spans="1:7">
      <c r="A38" s="27" t="s">
        <v>1720</v>
      </c>
      <c r="B38" s="11">
        <f>C38+D38</f>
        <v>264871</v>
      </c>
      <c r="C38" s="11">
        <v>264871</v>
      </c>
      <c r="D38" s="11">
        <v>0</v>
      </c>
      <c r="E38" s="11">
        <f>F38+G38</f>
        <v>257580</v>
      </c>
      <c r="F38" s="11">
        <v>257580</v>
      </c>
      <c r="G38" s="11">
        <v>0</v>
      </c>
    </row>
    <row r="39" ht="16.95" customHeight="1" spans="1:7">
      <c r="A39" s="27" t="s">
        <v>1721</v>
      </c>
      <c r="B39" s="11">
        <f>C39+D39</f>
        <v>48145</v>
      </c>
      <c r="C39" s="11">
        <v>48145</v>
      </c>
      <c r="D39" s="11">
        <v>0</v>
      </c>
      <c r="E39" s="11">
        <f>F39+G39</f>
        <v>11583</v>
      </c>
      <c r="F39" s="11">
        <v>11583</v>
      </c>
      <c r="G39" s="11">
        <v>0</v>
      </c>
    </row>
    <row r="40" ht="16.95" customHeight="1" spans="1:7">
      <c r="A40" s="27" t="s">
        <v>1722</v>
      </c>
      <c r="B40" s="11">
        <f>C40+D40</f>
        <v>689</v>
      </c>
      <c r="C40" s="11">
        <v>689</v>
      </c>
      <c r="D40" s="11">
        <v>0</v>
      </c>
      <c r="E40" s="11">
        <f>F40+G40</f>
        <v>687</v>
      </c>
      <c r="F40" s="11">
        <v>687</v>
      </c>
      <c r="G40" s="11">
        <v>0</v>
      </c>
    </row>
    <row r="41" ht="16.95" customHeight="1" spans="1:7">
      <c r="A41" s="26" t="s">
        <v>1723</v>
      </c>
      <c r="B41" s="11">
        <f t="shared" ref="B41:G41" si="11">SUM(B42:B43)</f>
        <v>72058</v>
      </c>
      <c r="C41" s="11">
        <f t="shared" si="11"/>
        <v>72058</v>
      </c>
      <c r="D41" s="11">
        <f t="shared" si="11"/>
        <v>0</v>
      </c>
      <c r="E41" s="11">
        <f t="shared" si="11"/>
        <v>0</v>
      </c>
      <c r="F41" s="11">
        <f t="shared" si="11"/>
        <v>0</v>
      </c>
      <c r="G41" s="11">
        <f t="shared" si="11"/>
        <v>0</v>
      </c>
    </row>
    <row r="42" ht="16.95" customHeight="1" spans="1:7">
      <c r="A42" s="27" t="s">
        <v>1724</v>
      </c>
      <c r="B42" s="11">
        <f>C42+D42</f>
        <v>26349</v>
      </c>
      <c r="C42" s="11">
        <v>26349</v>
      </c>
      <c r="D42" s="11">
        <v>0</v>
      </c>
      <c r="E42" s="11">
        <f>F42+G42</f>
        <v>0</v>
      </c>
      <c r="F42" s="11">
        <v>0</v>
      </c>
      <c r="G42" s="11">
        <v>0</v>
      </c>
    </row>
    <row r="43" ht="16.95" customHeight="1" spans="1:7">
      <c r="A43" s="27" t="s">
        <v>1725</v>
      </c>
      <c r="B43" s="11">
        <f>C43+D43</f>
        <v>45709</v>
      </c>
      <c r="C43" s="11">
        <v>45709</v>
      </c>
      <c r="D43" s="11">
        <v>0</v>
      </c>
      <c r="E43" s="11">
        <f>F43+G43</f>
        <v>0</v>
      </c>
      <c r="F43" s="11">
        <v>0</v>
      </c>
      <c r="G43" s="11">
        <v>0</v>
      </c>
    </row>
    <row r="44" ht="16.95" customHeight="1" spans="1:7">
      <c r="A44" s="26" t="s">
        <v>1726</v>
      </c>
      <c r="B44" s="11">
        <f t="shared" ref="B44:G44" si="12">SUM(B45:B47)</f>
        <v>36668</v>
      </c>
      <c r="C44" s="11">
        <f t="shared" si="12"/>
        <v>36668</v>
      </c>
      <c r="D44" s="11">
        <f t="shared" si="12"/>
        <v>0</v>
      </c>
      <c r="E44" s="11">
        <f t="shared" si="12"/>
        <v>0</v>
      </c>
      <c r="F44" s="11">
        <f t="shared" si="12"/>
        <v>0</v>
      </c>
      <c r="G44" s="11">
        <f t="shared" si="12"/>
        <v>0</v>
      </c>
    </row>
    <row r="45" ht="16.95" customHeight="1" spans="1:7">
      <c r="A45" s="27" t="s">
        <v>1727</v>
      </c>
      <c r="B45" s="11">
        <f>C45+D45</f>
        <v>4193</v>
      </c>
      <c r="C45" s="11">
        <v>4193</v>
      </c>
      <c r="D45" s="11">
        <v>0</v>
      </c>
      <c r="E45" s="11">
        <f>F45+G45</f>
        <v>0</v>
      </c>
      <c r="F45" s="11">
        <v>0</v>
      </c>
      <c r="G45" s="11">
        <v>0</v>
      </c>
    </row>
    <row r="46" ht="16.95" customHeight="1" spans="1:7">
      <c r="A46" s="27" t="s">
        <v>1728</v>
      </c>
      <c r="B46" s="11">
        <f>C46+D46</f>
        <v>646</v>
      </c>
      <c r="C46" s="11">
        <v>646</v>
      </c>
      <c r="D46" s="11">
        <v>0</v>
      </c>
      <c r="E46" s="11">
        <f>F46+G46</f>
        <v>0</v>
      </c>
      <c r="F46" s="11">
        <v>0</v>
      </c>
      <c r="G46" s="11">
        <v>0</v>
      </c>
    </row>
    <row r="47" ht="16.95" customHeight="1" spans="1:7">
      <c r="A47" s="27" t="s">
        <v>1729</v>
      </c>
      <c r="B47" s="11">
        <f>C47+D47</f>
        <v>31829</v>
      </c>
      <c r="C47" s="11">
        <v>31829</v>
      </c>
      <c r="D47" s="11">
        <v>0</v>
      </c>
      <c r="E47" s="11">
        <f>F47+G47</f>
        <v>0</v>
      </c>
      <c r="F47" s="11">
        <v>0</v>
      </c>
      <c r="G47" s="11">
        <v>0</v>
      </c>
    </row>
    <row r="48" ht="16.95" customHeight="1" spans="1:7">
      <c r="A48" s="26" t="s">
        <v>1730</v>
      </c>
      <c r="B48" s="11">
        <f t="shared" ref="B48:G48" si="13">SUM(B49:B52)</f>
        <v>39000</v>
      </c>
      <c r="C48" s="11">
        <f t="shared" si="13"/>
        <v>39000</v>
      </c>
      <c r="D48" s="11">
        <f t="shared" si="13"/>
        <v>0</v>
      </c>
      <c r="E48" s="11">
        <f t="shared" si="13"/>
        <v>0</v>
      </c>
      <c r="F48" s="11">
        <f t="shared" si="13"/>
        <v>0</v>
      </c>
      <c r="G48" s="11">
        <f t="shared" si="13"/>
        <v>0</v>
      </c>
    </row>
    <row r="49" ht="16.95" customHeight="1" spans="1:7">
      <c r="A49" s="27" t="s">
        <v>1731</v>
      </c>
      <c r="B49" s="11">
        <f>C49+D49</f>
        <v>34000</v>
      </c>
      <c r="C49" s="11">
        <v>34000</v>
      </c>
      <c r="D49" s="11">
        <v>0</v>
      </c>
      <c r="E49" s="11">
        <f>F49+G49</f>
        <v>0</v>
      </c>
      <c r="F49" s="11">
        <v>0</v>
      </c>
      <c r="G49" s="11">
        <v>0</v>
      </c>
    </row>
    <row r="50" ht="16.95" customHeight="1" spans="1:7">
      <c r="A50" s="27" t="s">
        <v>1732</v>
      </c>
      <c r="B50" s="11">
        <f>C50+D50</f>
        <v>0</v>
      </c>
      <c r="C50" s="11">
        <v>0</v>
      </c>
      <c r="D50" s="11">
        <v>0</v>
      </c>
      <c r="E50" s="11">
        <f>F50+G50</f>
        <v>0</v>
      </c>
      <c r="F50" s="11">
        <v>0</v>
      </c>
      <c r="G50" s="11">
        <v>0</v>
      </c>
    </row>
    <row r="51" ht="16.95" customHeight="1" spans="1:7">
      <c r="A51" s="27" t="s">
        <v>1733</v>
      </c>
      <c r="B51" s="11">
        <f>C51+D51</f>
        <v>5000</v>
      </c>
      <c r="C51" s="11">
        <v>5000</v>
      </c>
      <c r="D51" s="11">
        <v>0</v>
      </c>
      <c r="E51" s="11">
        <f>F51+G51</f>
        <v>0</v>
      </c>
      <c r="F51" s="11">
        <v>0</v>
      </c>
      <c r="G51" s="11">
        <v>0</v>
      </c>
    </row>
    <row r="52" ht="16.95" customHeight="1" spans="1:7">
      <c r="A52" s="27" t="s">
        <v>1734</v>
      </c>
      <c r="B52" s="11">
        <f>C52+D52</f>
        <v>0</v>
      </c>
      <c r="C52" s="11">
        <v>0</v>
      </c>
      <c r="D52" s="11">
        <v>0</v>
      </c>
      <c r="E52" s="11">
        <f>F52+G52</f>
        <v>0</v>
      </c>
      <c r="F52" s="11">
        <v>0</v>
      </c>
      <c r="G52" s="11">
        <v>0</v>
      </c>
    </row>
    <row r="53" ht="16.95" customHeight="1" spans="1:7">
      <c r="A53" s="26" t="s">
        <v>1735</v>
      </c>
      <c r="B53" s="11">
        <f t="shared" ref="B53:G53" si="14">SUM(B54:B58)</f>
        <v>114237</v>
      </c>
      <c r="C53" s="11">
        <f t="shared" si="14"/>
        <v>114237</v>
      </c>
      <c r="D53" s="11">
        <f t="shared" si="14"/>
        <v>0</v>
      </c>
      <c r="E53" s="11">
        <f t="shared" si="14"/>
        <v>43670</v>
      </c>
      <c r="F53" s="11">
        <f t="shared" si="14"/>
        <v>43670</v>
      </c>
      <c r="G53" s="11">
        <f t="shared" si="14"/>
        <v>0</v>
      </c>
    </row>
    <row r="54" ht="16.95" customHeight="1" spans="1:7">
      <c r="A54" s="27" t="s">
        <v>1736</v>
      </c>
      <c r="B54" s="11">
        <f>C54+D54</f>
        <v>53202</v>
      </c>
      <c r="C54" s="11">
        <v>53202</v>
      </c>
      <c r="D54" s="11">
        <v>0</v>
      </c>
      <c r="E54" s="11">
        <f>F54+G54</f>
        <v>30329</v>
      </c>
      <c r="F54" s="11">
        <v>30329</v>
      </c>
      <c r="G54" s="11">
        <v>0</v>
      </c>
    </row>
    <row r="55" ht="16.95" customHeight="1" spans="1:7">
      <c r="A55" s="27" t="s">
        <v>1737</v>
      </c>
      <c r="B55" s="11">
        <f>C55+D55</f>
        <v>4578</v>
      </c>
      <c r="C55" s="11">
        <v>4578</v>
      </c>
      <c r="D55" s="11">
        <v>0</v>
      </c>
      <c r="E55" s="11">
        <f>F55+G55</f>
        <v>53</v>
      </c>
      <c r="F55" s="11">
        <v>53</v>
      </c>
      <c r="G55" s="11">
        <v>0</v>
      </c>
    </row>
    <row r="56" ht="16.95" customHeight="1" spans="1:7">
      <c r="A56" s="27" t="s">
        <v>1738</v>
      </c>
      <c r="B56" s="11">
        <f>C56+D56</f>
        <v>19120</v>
      </c>
      <c r="C56" s="11">
        <v>19120</v>
      </c>
      <c r="D56" s="11">
        <v>0</v>
      </c>
      <c r="E56" s="11">
        <f>F56+G56</f>
        <v>5390</v>
      </c>
      <c r="F56" s="11">
        <v>5390</v>
      </c>
      <c r="G56" s="11">
        <v>0</v>
      </c>
    </row>
    <row r="57" ht="16.95" customHeight="1" spans="1:7">
      <c r="A57" s="27" t="s">
        <v>1739</v>
      </c>
      <c r="B57" s="11">
        <f>C57+D57</f>
        <v>4634</v>
      </c>
      <c r="C57" s="11">
        <v>4634</v>
      </c>
      <c r="D57" s="11">
        <v>0</v>
      </c>
      <c r="E57" s="11">
        <f>F57+G57</f>
        <v>4276</v>
      </c>
      <c r="F57" s="11">
        <v>4276</v>
      </c>
      <c r="G57" s="11">
        <v>0</v>
      </c>
    </row>
    <row r="58" ht="16.95" customHeight="1" spans="1:7">
      <c r="A58" s="27" t="s">
        <v>1740</v>
      </c>
      <c r="B58" s="11">
        <f>C58+D58</f>
        <v>32703</v>
      </c>
      <c r="C58" s="11">
        <v>32703</v>
      </c>
      <c r="D58" s="11">
        <v>0</v>
      </c>
      <c r="E58" s="28">
        <f>F58+G58</f>
        <v>3622</v>
      </c>
      <c r="F58" s="11">
        <v>3622</v>
      </c>
      <c r="G58" s="11">
        <v>0</v>
      </c>
    </row>
    <row r="59" ht="16.95" customHeight="1" spans="1:7">
      <c r="A59" s="26" t="s">
        <v>1741</v>
      </c>
      <c r="B59" s="11">
        <f t="shared" ref="B59:G59" si="15">SUM(B60:B62)</f>
        <v>83033</v>
      </c>
      <c r="C59" s="11">
        <f t="shared" si="15"/>
        <v>83033</v>
      </c>
      <c r="D59" s="29">
        <f t="shared" si="15"/>
        <v>0</v>
      </c>
      <c r="E59" s="11">
        <f t="shared" si="15"/>
        <v>0</v>
      </c>
      <c r="F59" s="30">
        <f t="shared" si="15"/>
        <v>0</v>
      </c>
      <c r="G59" s="11">
        <f t="shared" si="15"/>
        <v>0</v>
      </c>
    </row>
    <row r="60" ht="16.95" customHeight="1" spans="1:7">
      <c r="A60" s="27" t="s">
        <v>1742</v>
      </c>
      <c r="B60" s="11">
        <f>C60+D60</f>
        <v>82910</v>
      </c>
      <c r="C60" s="11">
        <v>82910</v>
      </c>
      <c r="D60" s="11">
        <v>0</v>
      </c>
      <c r="E60" s="31">
        <f>F60+G60</f>
        <v>0</v>
      </c>
      <c r="F60" s="11">
        <v>0</v>
      </c>
      <c r="G60" s="11">
        <v>0</v>
      </c>
    </row>
    <row r="61" ht="16.95" customHeight="1" spans="1:7">
      <c r="A61" s="27" t="s">
        <v>1065</v>
      </c>
      <c r="B61" s="11">
        <f>C61+D61</f>
        <v>0</v>
      </c>
      <c r="C61" s="11">
        <v>0</v>
      </c>
      <c r="D61" s="11">
        <v>0</v>
      </c>
      <c r="E61" s="11">
        <f>F61+G61</f>
        <v>0</v>
      </c>
      <c r="F61" s="11">
        <v>0</v>
      </c>
      <c r="G61" s="11">
        <v>0</v>
      </c>
    </row>
    <row r="62" ht="16.95" customHeight="1" spans="1:7">
      <c r="A62" s="27" t="s">
        <v>1743</v>
      </c>
      <c r="B62" s="11">
        <f>C62+D62</f>
        <v>123</v>
      </c>
      <c r="C62" s="11">
        <v>123</v>
      </c>
      <c r="D62" s="11">
        <v>0</v>
      </c>
      <c r="E62" s="11">
        <f>F62+G62</f>
        <v>0</v>
      </c>
      <c r="F62" s="11">
        <v>0</v>
      </c>
      <c r="G62" s="11">
        <v>0</v>
      </c>
    </row>
    <row r="63" ht="16.95" customHeight="1" spans="1:7">
      <c r="A63" s="26" t="s">
        <v>1744</v>
      </c>
      <c r="B63" s="11">
        <f t="shared" ref="B63:G63" si="16">SUM(B64:B67)</f>
        <v>45403</v>
      </c>
      <c r="C63" s="11">
        <f t="shared" si="16"/>
        <v>45403</v>
      </c>
      <c r="D63" s="11">
        <f t="shared" si="16"/>
        <v>0</v>
      </c>
      <c r="E63" s="11">
        <f t="shared" si="16"/>
        <v>0</v>
      </c>
      <c r="F63" s="11">
        <f t="shared" si="16"/>
        <v>0</v>
      </c>
      <c r="G63" s="11">
        <f t="shared" si="16"/>
        <v>0</v>
      </c>
    </row>
    <row r="64" ht="16.95" customHeight="1" spans="1:7">
      <c r="A64" s="27" t="s">
        <v>1745</v>
      </c>
      <c r="B64" s="11">
        <f>C64+D64</f>
        <v>44855</v>
      </c>
      <c r="C64" s="11">
        <v>44855</v>
      </c>
      <c r="D64" s="11">
        <v>0</v>
      </c>
      <c r="E64" s="11">
        <f>F64+G64</f>
        <v>0</v>
      </c>
      <c r="F64" s="11">
        <v>0</v>
      </c>
      <c r="G64" s="11">
        <v>0</v>
      </c>
    </row>
    <row r="65" ht="16.95" customHeight="1" spans="1:7">
      <c r="A65" s="27" t="s">
        <v>1746</v>
      </c>
      <c r="B65" s="11">
        <f>C65+D65</f>
        <v>307</v>
      </c>
      <c r="C65" s="11">
        <v>307</v>
      </c>
      <c r="D65" s="11">
        <v>0</v>
      </c>
      <c r="E65" s="11">
        <f>F65+G65</f>
        <v>0</v>
      </c>
      <c r="F65" s="11">
        <v>0</v>
      </c>
      <c r="G65" s="11">
        <v>0</v>
      </c>
    </row>
    <row r="66" ht="16.95" customHeight="1" spans="1:7">
      <c r="A66" s="27" t="s">
        <v>1747</v>
      </c>
      <c r="B66" s="11">
        <f>C66+D66</f>
        <v>241</v>
      </c>
      <c r="C66" s="11">
        <v>241</v>
      </c>
      <c r="D66" s="11">
        <v>0</v>
      </c>
      <c r="E66" s="11">
        <f>F66+G66</f>
        <v>0</v>
      </c>
      <c r="F66" s="11">
        <v>0</v>
      </c>
      <c r="G66" s="11">
        <v>0</v>
      </c>
    </row>
    <row r="67" ht="16.95" customHeight="1" spans="1:7">
      <c r="A67" s="27" t="s">
        <v>1748</v>
      </c>
      <c r="B67" s="11">
        <f>C67+D67</f>
        <v>0</v>
      </c>
      <c r="C67" s="11">
        <v>0</v>
      </c>
      <c r="D67" s="11">
        <v>0</v>
      </c>
      <c r="E67" s="11">
        <f>F67+G67</f>
        <v>0</v>
      </c>
      <c r="F67" s="11">
        <v>0</v>
      </c>
      <c r="G67" s="11">
        <v>0</v>
      </c>
    </row>
    <row r="68" ht="16.95" customHeight="1" spans="1:7">
      <c r="A68" s="26" t="s">
        <v>1749</v>
      </c>
      <c r="B68" s="11">
        <f t="shared" ref="B68:G68" si="17">SUM(B69:B73)</f>
        <v>6826</v>
      </c>
      <c r="C68" s="11">
        <f t="shared" si="17"/>
        <v>6826</v>
      </c>
      <c r="D68" s="11">
        <f t="shared" si="17"/>
        <v>0</v>
      </c>
      <c r="E68" s="11">
        <f t="shared" si="17"/>
        <v>0</v>
      </c>
      <c r="F68" s="11">
        <f t="shared" si="17"/>
        <v>0</v>
      </c>
      <c r="G68" s="11">
        <f t="shared" si="17"/>
        <v>0</v>
      </c>
    </row>
    <row r="69" ht="16.95" customHeight="1" spans="1:7">
      <c r="A69" s="27" t="s">
        <v>1750</v>
      </c>
      <c r="B69" s="11">
        <f>C69+D69</f>
        <v>0</v>
      </c>
      <c r="C69" s="11">
        <v>0</v>
      </c>
      <c r="D69" s="11">
        <v>0</v>
      </c>
      <c r="E69" s="11">
        <f>F69+G69</f>
        <v>0</v>
      </c>
      <c r="F69" s="11">
        <v>0</v>
      </c>
      <c r="G69" s="11">
        <v>0</v>
      </c>
    </row>
    <row r="70" ht="16.95" customHeight="1" spans="1:7">
      <c r="A70" s="27" t="s">
        <v>1751</v>
      </c>
      <c r="B70" s="11">
        <f>C70+D70</f>
        <v>0</v>
      </c>
      <c r="C70" s="11">
        <v>0</v>
      </c>
      <c r="D70" s="11">
        <v>0</v>
      </c>
      <c r="E70" s="11">
        <f>F70+G70</f>
        <v>0</v>
      </c>
      <c r="F70" s="11">
        <v>0</v>
      </c>
      <c r="G70" s="11">
        <v>0</v>
      </c>
    </row>
    <row r="71" ht="16.95" customHeight="1" spans="1:7">
      <c r="A71" s="27" t="s">
        <v>1752</v>
      </c>
      <c r="B71" s="11">
        <f>C71+D71</f>
        <v>0</v>
      </c>
      <c r="C71" s="11">
        <v>0</v>
      </c>
      <c r="D71" s="11">
        <v>0</v>
      </c>
      <c r="E71" s="11">
        <f>F71+G71</f>
        <v>0</v>
      </c>
      <c r="F71" s="11">
        <v>0</v>
      </c>
      <c r="G71" s="11">
        <v>0</v>
      </c>
    </row>
    <row r="72" ht="16.95" customHeight="1" spans="1:7">
      <c r="A72" s="27" t="s">
        <v>1753</v>
      </c>
      <c r="B72" s="11">
        <f>C72+D72</f>
        <v>0</v>
      </c>
      <c r="C72" s="11">
        <v>0</v>
      </c>
      <c r="D72" s="11">
        <v>0</v>
      </c>
      <c r="E72" s="11">
        <f>F72+G72</f>
        <v>0</v>
      </c>
      <c r="F72" s="11">
        <v>0</v>
      </c>
      <c r="G72" s="11">
        <v>0</v>
      </c>
    </row>
    <row r="73" ht="16.95" customHeight="1" spans="1:7">
      <c r="A73" s="27" t="s">
        <v>1536</v>
      </c>
      <c r="B73" s="11">
        <f>C73+D73</f>
        <v>6826</v>
      </c>
      <c r="C73" s="11">
        <v>6826</v>
      </c>
      <c r="D73" s="11">
        <v>0</v>
      </c>
      <c r="E73" s="11">
        <f>F73+G73</f>
        <v>0</v>
      </c>
      <c r="F73" s="11">
        <v>0</v>
      </c>
      <c r="G73" s="11">
        <v>0</v>
      </c>
    </row>
  </sheetData>
  <mergeCells count="4">
    <mergeCell ref="A1:G1"/>
    <mergeCell ref="A3:A4"/>
    <mergeCell ref="B3:B4"/>
    <mergeCell ref="E3:E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3"/>
  <sheetViews>
    <sheetView showGridLines="0" showZeros="0" workbookViewId="0">
      <selection activeCell="I16" sqref="I16"/>
    </sheetView>
  </sheetViews>
  <sheetFormatPr defaultColWidth="12.1833333333333" defaultRowHeight="15.55" customHeight="1" outlineLevelCol="6"/>
  <cols>
    <col min="1" max="1" width="35.375" style="14" customWidth="1"/>
    <col min="2" max="2" width="15.25" style="14" customWidth="1"/>
    <col min="3" max="7" width="14.625" style="14" customWidth="1"/>
    <col min="8" max="16383" width="12.1833333333333" style="14" customWidth="1"/>
  </cols>
  <sheetData>
    <row r="1" ht="42.75" customHeight="1" spans="1:7">
      <c r="A1" s="2" t="s">
        <v>1754</v>
      </c>
      <c r="B1" s="2"/>
      <c r="C1" s="2"/>
      <c r="D1" s="2"/>
      <c r="E1" s="2"/>
      <c r="F1" s="2"/>
      <c r="G1" s="2"/>
    </row>
    <row r="2" ht="16.95" customHeight="1" spans="1:7">
      <c r="A2" s="15"/>
      <c r="B2" s="15"/>
      <c r="C2" s="15"/>
      <c r="D2" s="15"/>
      <c r="E2" s="15"/>
      <c r="F2" s="15"/>
      <c r="G2" s="16" t="s">
        <v>672</v>
      </c>
    </row>
    <row r="3" s="13" customFormat="1" ht="17.25" customHeight="1" spans="1:7">
      <c r="A3" s="17" t="s">
        <v>2</v>
      </c>
      <c r="B3" s="17" t="s">
        <v>674</v>
      </c>
      <c r="C3" s="18"/>
      <c r="D3" s="19"/>
      <c r="E3" s="17" t="s">
        <v>1691</v>
      </c>
      <c r="F3" s="18"/>
      <c r="G3" s="20"/>
    </row>
    <row r="4" s="13" customFormat="1" ht="35.25" customHeight="1" spans="1:7">
      <c r="A4" s="17"/>
      <c r="B4" s="21"/>
      <c r="C4" s="21" t="s">
        <v>1692</v>
      </c>
      <c r="D4" s="22" t="s">
        <v>1693</v>
      </c>
      <c r="E4" s="21"/>
      <c r="F4" s="23" t="s">
        <v>1692</v>
      </c>
      <c r="G4" s="24" t="s">
        <v>1693</v>
      </c>
    </row>
    <row r="5" ht="17" customHeight="1" spans="1:7">
      <c r="A5" s="25" t="s">
        <v>674</v>
      </c>
      <c r="B5" s="11">
        <f>B6+B11+B22+B30+B37+B41+B44+B48+B53+B59+B63+B68</f>
        <v>476642</v>
      </c>
      <c r="C5" s="11">
        <f>C6+C11+C22+C30+C37+C41+C44+C48+C53+C59+C63+C68</f>
        <v>476642</v>
      </c>
      <c r="D5" s="11">
        <f>D6+D11+D22+D30+D37+D41+D44+D48+D53+D59+D63+D68</f>
        <v>0</v>
      </c>
      <c r="E5" s="11">
        <f>E6+E11+E22+E30+E37+E41+E44+E48+E53+E59+E63+E68</f>
        <v>130802</v>
      </c>
      <c r="F5" s="11">
        <f>SUM(F6,F11,F22,F30,F37,F41,F44,F48,F53,F59,F63,F68)</f>
        <v>130802</v>
      </c>
      <c r="G5" s="11">
        <f>SUM(G6,G11,G22,G30,G37,G41,G44,G48,G53,G59,G63,G68)</f>
        <v>0</v>
      </c>
    </row>
    <row r="6" ht="17" customHeight="1" spans="1:7">
      <c r="A6" s="26" t="s">
        <v>1694</v>
      </c>
      <c r="B6" s="11">
        <f t="shared" ref="B6:G6" si="0">SUM(B7:B10)</f>
        <v>55806</v>
      </c>
      <c r="C6" s="11">
        <f t="shared" si="0"/>
        <v>55806</v>
      </c>
      <c r="D6" s="11">
        <f t="shared" si="0"/>
        <v>0</v>
      </c>
      <c r="E6" s="11">
        <f t="shared" si="0"/>
        <v>55376</v>
      </c>
      <c r="F6" s="11">
        <f t="shared" si="0"/>
        <v>55376</v>
      </c>
      <c r="G6" s="11">
        <f t="shared" si="0"/>
        <v>0</v>
      </c>
    </row>
    <row r="7" ht="17" customHeight="1" spans="1:7">
      <c r="A7" s="27" t="s">
        <v>1695</v>
      </c>
      <c r="B7" s="11">
        <f>C7+D7</f>
        <v>37030</v>
      </c>
      <c r="C7" s="11">
        <v>37030</v>
      </c>
      <c r="D7" s="11">
        <v>0</v>
      </c>
      <c r="E7" s="11">
        <f>F7+G7</f>
        <v>36726</v>
      </c>
      <c r="F7" s="11">
        <v>36726</v>
      </c>
      <c r="G7" s="11">
        <v>0</v>
      </c>
    </row>
    <row r="8" ht="17" customHeight="1" spans="1:7">
      <c r="A8" s="27" t="s">
        <v>1696</v>
      </c>
      <c r="B8" s="11">
        <f>C8+D8</f>
        <v>9335</v>
      </c>
      <c r="C8" s="11">
        <v>9335</v>
      </c>
      <c r="D8" s="11">
        <v>0</v>
      </c>
      <c r="E8" s="11">
        <f>F8+G8</f>
        <v>9330</v>
      </c>
      <c r="F8" s="11">
        <v>9330</v>
      </c>
      <c r="G8" s="11">
        <v>0</v>
      </c>
    </row>
    <row r="9" ht="17" customHeight="1" spans="1:7">
      <c r="A9" s="27" t="s">
        <v>1697</v>
      </c>
      <c r="B9" s="11">
        <f>C9+D9</f>
        <v>3934</v>
      </c>
      <c r="C9" s="11">
        <v>3934</v>
      </c>
      <c r="D9" s="11">
        <v>0</v>
      </c>
      <c r="E9" s="11">
        <f>F9+G9</f>
        <v>3934</v>
      </c>
      <c r="F9" s="11">
        <v>3934</v>
      </c>
      <c r="G9" s="11">
        <v>0</v>
      </c>
    </row>
    <row r="10" ht="17" customHeight="1" spans="1:7">
      <c r="A10" s="27" t="s">
        <v>1698</v>
      </c>
      <c r="B10" s="11">
        <f>C10+D10</f>
        <v>5507</v>
      </c>
      <c r="C10" s="11">
        <v>5507</v>
      </c>
      <c r="D10" s="11">
        <v>0</v>
      </c>
      <c r="E10" s="11">
        <f>F10+G10</f>
        <v>5386</v>
      </c>
      <c r="F10" s="11">
        <v>5386</v>
      </c>
      <c r="G10" s="11">
        <v>0</v>
      </c>
    </row>
    <row r="11" ht="17" customHeight="1" spans="1:7">
      <c r="A11" s="26" t="s">
        <v>1699</v>
      </c>
      <c r="B11" s="11">
        <f t="shared" ref="B11:G11" si="1">SUM(B12:B21)</f>
        <v>28607</v>
      </c>
      <c r="C11" s="11">
        <f t="shared" si="1"/>
        <v>28607</v>
      </c>
      <c r="D11" s="11">
        <f t="shared" si="1"/>
        <v>0</v>
      </c>
      <c r="E11" s="11">
        <f t="shared" si="1"/>
        <v>6371</v>
      </c>
      <c r="F11" s="11">
        <f t="shared" si="1"/>
        <v>6371</v>
      </c>
      <c r="G11" s="11">
        <f t="shared" si="1"/>
        <v>0</v>
      </c>
    </row>
    <row r="12" ht="17" customHeight="1" spans="1:7">
      <c r="A12" s="27" t="s">
        <v>1700</v>
      </c>
      <c r="B12" s="11">
        <f t="shared" ref="B12:B21" si="2">C12+D12</f>
        <v>9783</v>
      </c>
      <c r="C12" s="11">
        <v>9783</v>
      </c>
      <c r="D12" s="11">
        <v>0</v>
      </c>
      <c r="E12" s="11">
        <f t="shared" ref="E12:E21" si="3">F12+G12</f>
        <v>4538</v>
      </c>
      <c r="F12" s="11">
        <v>4538</v>
      </c>
      <c r="G12" s="11">
        <v>0</v>
      </c>
    </row>
    <row r="13" ht="17" customHeight="1" spans="1:7">
      <c r="A13" s="27" t="s">
        <v>1701</v>
      </c>
      <c r="B13" s="11">
        <f t="shared" si="2"/>
        <v>80</v>
      </c>
      <c r="C13" s="11">
        <v>80</v>
      </c>
      <c r="D13" s="11">
        <v>0</v>
      </c>
      <c r="E13" s="11">
        <f t="shared" si="3"/>
        <v>3</v>
      </c>
      <c r="F13" s="11">
        <v>3</v>
      </c>
      <c r="G13" s="11">
        <v>0</v>
      </c>
    </row>
    <row r="14" ht="17" customHeight="1" spans="1:7">
      <c r="A14" s="27" t="s">
        <v>1702</v>
      </c>
      <c r="B14" s="11">
        <f t="shared" si="2"/>
        <v>205</v>
      </c>
      <c r="C14" s="11">
        <v>205</v>
      </c>
      <c r="D14" s="11">
        <v>0</v>
      </c>
      <c r="E14" s="11">
        <f t="shared" si="3"/>
        <v>36</v>
      </c>
      <c r="F14" s="11">
        <v>36</v>
      </c>
      <c r="G14" s="11">
        <v>0</v>
      </c>
    </row>
    <row r="15" ht="17" customHeight="1" spans="1:7">
      <c r="A15" s="27" t="s">
        <v>1703</v>
      </c>
      <c r="B15" s="11">
        <f t="shared" si="2"/>
        <v>3550</v>
      </c>
      <c r="C15" s="11">
        <v>3550</v>
      </c>
      <c r="D15" s="11">
        <v>0</v>
      </c>
      <c r="E15" s="11">
        <f t="shared" si="3"/>
        <v>311</v>
      </c>
      <c r="F15" s="11">
        <v>311</v>
      </c>
      <c r="G15" s="11">
        <v>0</v>
      </c>
    </row>
    <row r="16" ht="17" customHeight="1" spans="1:7">
      <c r="A16" s="27" t="s">
        <v>1704</v>
      </c>
      <c r="B16" s="11">
        <f t="shared" si="2"/>
        <v>9052</v>
      </c>
      <c r="C16" s="11">
        <v>9052</v>
      </c>
      <c r="D16" s="11">
        <v>0</v>
      </c>
      <c r="E16" s="11">
        <f t="shared" si="3"/>
        <v>444</v>
      </c>
      <c r="F16" s="11">
        <v>444</v>
      </c>
      <c r="G16" s="11">
        <v>0</v>
      </c>
    </row>
    <row r="17" ht="17" customHeight="1" spans="1:7">
      <c r="A17" s="27" t="s">
        <v>1705</v>
      </c>
      <c r="B17" s="11">
        <f t="shared" si="2"/>
        <v>45</v>
      </c>
      <c r="C17" s="11">
        <v>45</v>
      </c>
      <c r="D17" s="11">
        <v>0</v>
      </c>
      <c r="E17" s="11">
        <f t="shared" si="3"/>
        <v>40</v>
      </c>
      <c r="F17" s="11">
        <v>40</v>
      </c>
      <c r="G17" s="11">
        <v>0</v>
      </c>
    </row>
    <row r="18" ht="17" customHeight="1" spans="1:7">
      <c r="A18" s="27" t="s">
        <v>1706</v>
      </c>
      <c r="B18" s="11">
        <f t="shared" si="2"/>
        <v>0</v>
      </c>
      <c r="C18" s="11">
        <v>0</v>
      </c>
      <c r="D18" s="11">
        <v>0</v>
      </c>
      <c r="E18" s="11">
        <f t="shared" si="3"/>
        <v>0</v>
      </c>
      <c r="F18" s="11">
        <v>0</v>
      </c>
      <c r="G18" s="11">
        <v>0</v>
      </c>
    </row>
    <row r="19" ht="17" customHeight="1" spans="1:7">
      <c r="A19" s="27" t="s">
        <v>1707</v>
      </c>
      <c r="B19" s="11">
        <f t="shared" si="2"/>
        <v>650</v>
      </c>
      <c r="C19" s="11">
        <v>650</v>
      </c>
      <c r="D19" s="11">
        <v>0</v>
      </c>
      <c r="E19" s="11">
        <f t="shared" si="3"/>
        <v>576</v>
      </c>
      <c r="F19" s="11">
        <v>576</v>
      </c>
      <c r="G19" s="11">
        <v>0</v>
      </c>
    </row>
    <row r="20" ht="17" customHeight="1" spans="1:7">
      <c r="A20" s="27" t="s">
        <v>1708</v>
      </c>
      <c r="B20" s="11">
        <f t="shared" si="2"/>
        <v>1373</v>
      </c>
      <c r="C20" s="11">
        <v>1373</v>
      </c>
      <c r="D20" s="11">
        <v>0</v>
      </c>
      <c r="E20" s="11">
        <f t="shared" si="3"/>
        <v>153</v>
      </c>
      <c r="F20" s="11">
        <v>153</v>
      </c>
      <c r="G20" s="11">
        <v>0</v>
      </c>
    </row>
    <row r="21" ht="17" customHeight="1" spans="1:7">
      <c r="A21" s="27" t="s">
        <v>1709</v>
      </c>
      <c r="B21" s="11">
        <f t="shared" si="2"/>
        <v>3869</v>
      </c>
      <c r="C21" s="11">
        <v>3869</v>
      </c>
      <c r="D21" s="11">
        <v>0</v>
      </c>
      <c r="E21" s="11">
        <f t="shared" si="3"/>
        <v>270</v>
      </c>
      <c r="F21" s="11">
        <v>270</v>
      </c>
      <c r="G21" s="11">
        <v>0</v>
      </c>
    </row>
    <row r="22" ht="17" customHeight="1" spans="1:7">
      <c r="A22" s="26" t="s">
        <v>1710</v>
      </c>
      <c r="B22" s="11">
        <f t="shared" ref="B22:G22" si="4">SUM(B23:B29)</f>
        <v>141520</v>
      </c>
      <c r="C22" s="11">
        <f t="shared" si="4"/>
        <v>141520</v>
      </c>
      <c r="D22" s="11">
        <f t="shared" si="4"/>
        <v>0</v>
      </c>
      <c r="E22" s="11">
        <f t="shared" si="4"/>
        <v>0</v>
      </c>
      <c r="F22" s="11">
        <f t="shared" si="4"/>
        <v>0</v>
      </c>
      <c r="G22" s="11">
        <f t="shared" si="4"/>
        <v>0</v>
      </c>
    </row>
    <row r="23" ht="17" customHeight="1" spans="1:7">
      <c r="A23" s="27" t="s">
        <v>1711</v>
      </c>
      <c r="B23" s="11">
        <f t="shared" ref="B23:B29" si="5">C23+D23</f>
        <v>2558</v>
      </c>
      <c r="C23" s="11">
        <v>2558</v>
      </c>
      <c r="D23" s="11">
        <v>0</v>
      </c>
      <c r="E23" s="11">
        <f t="shared" ref="E23:E29" si="6">F23+G23</f>
        <v>0</v>
      </c>
      <c r="F23" s="11">
        <v>0</v>
      </c>
      <c r="G23" s="11">
        <v>0</v>
      </c>
    </row>
    <row r="24" ht="16.95" customHeight="1" spans="1:7">
      <c r="A24" s="27" t="s">
        <v>1712</v>
      </c>
      <c r="B24" s="11">
        <f t="shared" si="5"/>
        <v>126476</v>
      </c>
      <c r="C24" s="11">
        <v>126476</v>
      </c>
      <c r="D24" s="11">
        <v>0</v>
      </c>
      <c r="E24" s="11">
        <f t="shared" si="6"/>
        <v>0</v>
      </c>
      <c r="F24" s="11">
        <v>0</v>
      </c>
      <c r="G24" s="11">
        <v>0</v>
      </c>
    </row>
    <row r="25" ht="16.95" customHeight="1" spans="1:7">
      <c r="A25" s="27" t="s">
        <v>1713</v>
      </c>
      <c r="B25" s="11">
        <f t="shared" si="5"/>
        <v>76</v>
      </c>
      <c r="C25" s="11">
        <v>76</v>
      </c>
      <c r="D25" s="11">
        <v>0</v>
      </c>
      <c r="E25" s="11">
        <f t="shared" si="6"/>
        <v>0</v>
      </c>
      <c r="F25" s="11">
        <v>0</v>
      </c>
      <c r="G25" s="11">
        <v>0</v>
      </c>
    </row>
    <row r="26" ht="16.95" customHeight="1" spans="1:7">
      <c r="A26" s="27" t="s">
        <v>1714</v>
      </c>
      <c r="B26" s="11">
        <f t="shared" si="5"/>
        <v>10</v>
      </c>
      <c r="C26" s="11">
        <v>10</v>
      </c>
      <c r="D26" s="11">
        <v>0</v>
      </c>
      <c r="E26" s="11">
        <f t="shared" si="6"/>
        <v>0</v>
      </c>
      <c r="F26" s="11">
        <v>0</v>
      </c>
      <c r="G26" s="11">
        <v>0</v>
      </c>
    </row>
    <row r="27" ht="16.95" customHeight="1" spans="1:7">
      <c r="A27" s="27" t="s">
        <v>1715</v>
      </c>
      <c r="B27" s="11">
        <f t="shared" si="5"/>
        <v>10041</v>
      </c>
      <c r="C27" s="11">
        <v>10041</v>
      </c>
      <c r="D27" s="11">
        <v>0</v>
      </c>
      <c r="E27" s="11">
        <f t="shared" si="6"/>
        <v>0</v>
      </c>
      <c r="F27" s="11">
        <v>0</v>
      </c>
      <c r="G27" s="11">
        <v>0</v>
      </c>
    </row>
    <row r="28" ht="16.95" customHeight="1" spans="1:7">
      <c r="A28" s="27" t="s">
        <v>1716</v>
      </c>
      <c r="B28" s="11">
        <f t="shared" si="5"/>
        <v>1039</v>
      </c>
      <c r="C28" s="11">
        <v>1039</v>
      </c>
      <c r="D28" s="11">
        <v>0</v>
      </c>
      <c r="E28" s="11">
        <f t="shared" si="6"/>
        <v>0</v>
      </c>
      <c r="F28" s="11">
        <v>0</v>
      </c>
      <c r="G28" s="11">
        <v>0</v>
      </c>
    </row>
    <row r="29" ht="16.95" customHeight="1" spans="1:7">
      <c r="A29" s="27" t="s">
        <v>1717</v>
      </c>
      <c r="B29" s="11">
        <f t="shared" si="5"/>
        <v>1320</v>
      </c>
      <c r="C29" s="11">
        <v>1320</v>
      </c>
      <c r="D29" s="11">
        <v>0</v>
      </c>
      <c r="E29" s="11">
        <f t="shared" si="6"/>
        <v>0</v>
      </c>
      <c r="F29" s="11">
        <v>0</v>
      </c>
      <c r="G29" s="11">
        <v>0</v>
      </c>
    </row>
    <row r="30" ht="16.95" customHeight="1" spans="1:7">
      <c r="A30" s="26" t="s">
        <v>1718</v>
      </c>
      <c r="B30" s="11">
        <f t="shared" ref="B30:G30" si="7">SUM(B31:B36)</f>
        <v>45376</v>
      </c>
      <c r="C30" s="11">
        <f t="shared" si="7"/>
        <v>45376</v>
      </c>
      <c r="D30" s="11">
        <f t="shared" si="7"/>
        <v>0</v>
      </c>
      <c r="E30" s="11">
        <f t="shared" si="7"/>
        <v>0</v>
      </c>
      <c r="F30" s="11">
        <f t="shared" si="7"/>
        <v>0</v>
      </c>
      <c r="G30" s="11">
        <f t="shared" si="7"/>
        <v>0</v>
      </c>
    </row>
    <row r="31" ht="16.95" customHeight="1" spans="1:7">
      <c r="A31" s="27" t="s">
        <v>1711</v>
      </c>
      <c r="B31" s="11">
        <f t="shared" ref="B31:B36" si="8">C31+D31</f>
        <v>1102</v>
      </c>
      <c r="C31" s="11">
        <v>1102</v>
      </c>
      <c r="D31" s="11">
        <v>0</v>
      </c>
      <c r="E31" s="11">
        <f t="shared" ref="E31:E36" si="9">F31+G31</f>
        <v>0</v>
      </c>
      <c r="F31" s="11">
        <v>0</v>
      </c>
      <c r="G31" s="11">
        <v>0</v>
      </c>
    </row>
    <row r="32" ht="16.95" customHeight="1" spans="1:7">
      <c r="A32" s="27" t="s">
        <v>1712</v>
      </c>
      <c r="B32" s="11">
        <f t="shared" si="8"/>
        <v>43640</v>
      </c>
      <c r="C32" s="11">
        <v>43640</v>
      </c>
      <c r="D32" s="11">
        <v>0</v>
      </c>
      <c r="E32" s="11">
        <f t="shared" si="9"/>
        <v>0</v>
      </c>
      <c r="F32" s="11">
        <v>0</v>
      </c>
      <c r="G32" s="11">
        <v>0</v>
      </c>
    </row>
    <row r="33" ht="16.95" customHeight="1" spans="1:7">
      <c r="A33" s="27" t="s">
        <v>1713</v>
      </c>
      <c r="B33" s="11">
        <f t="shared" si="8"/>
        <v>0</v>
      </c>
      <c r="C33" s="11">
        <v>0</v>
      </c>
      <c r="D33" s="11">
        <v>0</v>
      </c>
      <c r="E33" s="11">
        <f t="shared" si="9"/>
        <v>0</v>
      </c>
      <c r="F33" s="11">
        <v>0</v>
      </c>
      <c r="G33" s="11">
        <v>0</v>
      </c>
    </row>
    <row r="34" ht="16.95" customHeight="1" spans="1:7">
      <c r="A34" s="27" t="s">
        <v>1715</v>
      </c>
      <c r="B34" s="11">
        <f t="shared" si="8"/>
        <v>353</v>
      </c>
      <c r="C34" s="11">
        <v>353</v>
      </c>
      <c r="D34" s="11">
        <v>0</v>
      </c>
      <c r="E34" s="11">
        <f t="shared" si="9"/>
        <v>0</v>
      </c>
      <c r="F34" s="11">
        <v>0</v>
      </c>
      <c r="G34" s="11">
        <v>0</v>
      </c>
    </row>
    <row r="35" ht="16.95" customHeight="1" spans="1:7">
      <c r="A35" s="27" t="s">
        <v>1716</v>
      </c>
      <c r="B35" s="11">
        <f t="shared" si="8"/>
        <v>241</v>
      </c>
      <c r="C35" s="11">
        <v>241</v>
      </c>
      <c r="D35" s="11">
        <v>0</v>
      </c>
      <c r="E35" s="11">
        <f t="shared" si="9"/>
        <v>0</v>
      </c>
      <c r="F35" s="11">
        <v>0</v>
      </c>
      <c r="G35" s="11">
        <v>0</v>
      </c>
    </row>
    <row r="36" ht="16.95" customHeight="1" spans="1:7">
      <c r="A36" s="27" t="s">
        <v>1717</v>
      </c>
      <c r="B36" s="11">
        <f t="shared" si="8"/>
        <v>40</v>
      </c>
      <c r="C36" s="11">
        <v>40</v>
      </c>
      <c r="D36" s="11">
        <v>0</v>
      </c>
      <c r="E36" s="11">
        <f t="shared" si="9"/>
        <v>0</v>
      </c>
      <c r="F36" s="11">
        <v>0</v>
      </c>
      <c r="G36" s="11">
        <v>0</v>
      </c>
    </row>
    <row r="37" ht="16.95" customHeight="1" spans="1:7">
      <c r="A37" s="26" t="s">
        <v>1719</v>
      </c>
      <c r="B37" s="11">
        <f t="shared" ref="B37:G37" si="10">SUM(B38:B40)</f>
        <v>78938</v>
      </c>
      <c r="C37" s="11">
        <f t="shared" si="10"/>
        <v>78938</v>
      </c>
      <c r="D37" s="11">
        <f t="shared" si="10"/>
        <v>0</v>
      </c>
      <c r="E37" s="11">
        <f t="shared" si="10"/>
        <v>60651</v>
      </c>
      <c r="F37" s="11">
        <f t="shared" si="10"/>
        <v>60651</v>
      </c>
      <c r="G37" s="11">
        <f t="shared" si="10"/>
        <v>0</v>
      </c>
    </row>
    <row r="38" ht="16.95" customHeight="1" spans="1:7">
      <c r="A38" s="27" t="s">
        <v>1720</v>
      </c>
      <c r="B38" s="11">
        <f>C38+D38</f>
        <v>57373</v>
      </c>
      <c r="C38" s="11">
        <v>57373</v>
      </c>
      <c r="D38" s="11">
        <v>0</v>
      </c>
      <c r="E38" s="11">
        <f>F38+G38</f>
        <v>56562</v>
      </c>
      <c r="F38" s="11">
        <v>56562</v>
      </c>
      <c r="G38" s="11">
        <v>0</v>
      </c>
    </row>
    <row r="39" ht="16.95" customHeight="1" spans="1:7">
      <c r="A39" s="27" t="s">
        <v>1721</v>
      </c>
      <c r="B39" s="11">
        <f>C39+D39</f>
        <v>21014</v>
      </c>
      <c r="C39" s="11">
        <v>21014</v>
      </c>
      <c r="D39" s="11">
        <v>0</v>
      </c>
      <c r="E39" s="11">
        <f>F39+G39</f>
        <v>3540</v>
      </c>
      <c r="F39" s="11">
        <v>3540</v>
      </c>
      <c r="G39" s="11">
        <v>0</v>
      </c>
    </row>
    <row r="40" ht="16.95" customHeight="1" spans="1:7">
      <c r="A40" s="27" t="s">
        <v>1722</v>
      </c>
      <c r="B40" s="11">
        <f>C40+D40</f>
        <v>551</v>
      </c>
      <c r="C40" s="11">
        <v>551</v>
      </c>
      <c r="D40" s="11">
        <v>0</v>
      </c>
      <c r="E40" s="11">
        <f>F40+G40</f>
        <v>549</v>
      </c>
      <c r="F40" s="11">
        <v>549</v>
      </c>
      <c r="G40" s="11">
        <v>0</v>
      </c>
    </row>
    <row r="41" ht="16.95" customHeight="1" spans="1:7">
      <c r="A41" s="26" t="s">
        <v>1723</v>
      </c>
      <c r="B41" s="11">
        <f t="shared" ref="B41:G41" si="11">SUM(B42:B43)</f>
        <v>22399</v>
      </c>
      <c r="C41" s="11">
        <f t="shared" si="11"/>
        <v>22399</v>
      </c>
      <c r="D41" s="11">
        <f t="shared" si="11"/>
        <v>0</v>
      </c>
      <c r="E41" s="11">
        <f t="shared" si="11"/>
        <v>0</v>
      </c>
      <c r="F41" s="11">
        <f t="shared" si="11"/>
        <v>0</v>
      </c>
      <c r="G41" s="11">
        <f t="shared" si="11"/>
        <v>0</v>
      </c>
    </row>
    <row r="42" ht="16.95" customHeight="1" spans="1:7">
      <c r="A42" s="27" t="s">
        <v>1724</v>
      </c>
      <c r="B42" s="11">
        <f>C42+D42</f>
        <v>14112</v>
      </c>
      <c r="C42" s="11">
        <v>14112</v>
      </c>
      <c r="D42" s="11">
        <v>0</v>
      </c>
      <c r="E42" s="11">
        <f>F42+G42</f>
        <v>0</v>
      </c>
      <c r="F42" s="11">
        <v>0</v>
      </c>
      <c r="G42" s="11">
        <v>0</v>
      </c>
    </row>
    <row r="43" ht="16.95" customHeight="1" spans="1:7">
      <c r="A43" s="27" t="s">
        <v>1725</v>
      </c>
      <c r="B43" s="11">
        <f>C43+D43</f>
        <v>8287</v>
      </c>
      <c r="C43" s="11">
        <v>8287</v>
      </c>
      <c r="D43" s="11">
        <v>0</v>
      </c>
      <c r="E43" s="11">
        <f>F43+G43</f>
        <v>0</v>
      </c>
      <c r="F43" s="11">
        <v>0</v>
      </c>
      <c r="G43" s="11">
        <v>0</v>
      </c>
    </row>
    <row r="44" ht="16.95" customHeight="1" spans="1:7">
      <c r="A44" s="26" t="s">
        <v>1726</v>
      </c>
      <c r="B44" s="11">
        <f t="shared" ref="B44:G44" si="12">SUM(B45:B47)</f>
        <v>16801</v>
      </c>
      <c r="C44" s="11">
        <f t="shared" si="12"/>
        <v>16801</v>
      </c>
      <c r="D44" s="11">
        <f t="shared" si="12"/>
        <v>0</v>
      </c>
      <c r="E44" s="11">
        <f t="shared" si="12"/>
        <v>0</v>
      </c>
      <c r="F44" s="11">
        <f t="shared" si="12"/>
        <v>0</v>
      </c>
      <c r="G44" s="11">
        <f t="shared" si="12"/>
        <v>0</v>
      </c>
    </row>
    <row r="45" ht="16.95" customHeight="1" spans="1:7">
      <c r="A45" s="27" t="s">
        <v>1727</v>
      </c>
      <c r="B45" s="11">
        <f>C45+D45</f>
        <v>1118</v>
      </c>
      <c r="C45" s="11">
        <v>1118</v>
      </c>
      <c r="D45" s="11">
        <v>0</v>
      </c>
      <c r="E45" s="11">
        <f>F45+G45</f>
        <v>0</v>
      </c>
      <c r="F45" s="11">
        <v>0</v>
      </c>
      <c r="G45" s="11">
        <v>0</v>
      </c>
    </row>
    <row r="46" ht="16.95" customHeight="1" spans="1:7">
      <c r="A46" s="27" t="s">
        <v>1728</v>
      </c>
      <c r="B46" s="11">
        <f>C46+D46</f>
        <v>274</v>
      </c>
      <c r="C46" s="11">
        <v>274</v>
      </c>
      <c r="D46" s="11">
        <v>0</v>
      </c>
      <c r="E46" s="11">
        <f>F46+G46</f>
        <v>0</v>
      </c>
      <c r="F46" s="11">
        <v>0</v>
      </c>
      <c r="G46" s="11">
        <v>0</v>
      </c>
    </row>
    <row r="47" ht="16.95" customHeight="1" spans="1:7">
      <c r="A47" s="27" t="s">
        <v>1729</v>
      </c>
      <c r="B47" s="11">
        <f>C47+D47</f>
        <v>15409</v>
      </c>
      <c r="C47" s="11">
        <v>15409</v>
      </c>
      <c r="D47" s="11">
        <v>0</v>
      </c>
      <c r="E47" s="11">
        <f>F47+G47</f>
        <v>0</v>
      </c>
      <c r="F47" s="11">
        <v>0</v>
      </c>
      <c r="G47" s="11">
        <v>0</v>
      </c>
    </row>
    <row r="48" ht="16.95" customHeight="1" spans="1:7">
      <c r="A48" s="26" t="s">
        <v>1730</v>
      </c>
      <c r="B48" s="11">
        <f t="shared" ref="B48:G48" si="13">SUM(B49:B52)</f>
        <v>29000</v>
      </c>
      <c r="C48" s="11">
        <f t="shared" si="13"/>
        <v>29000</v>
      </c>
      <c r="D48" s="11">
        <f t="shared" si="13"/>
        <v>0</v>
      </c>
      <c r="E48" s="11">
        <f t="shared" si="13"/>
        <v>0</v>
      </c>
      <c r="F48" s="11">
        <f t="shared" si="13"/>
        <v>0</v>
      </c>
      <c r="G48" s="11">
        <f t="shared" si="13"/>
        <v>0</v>
      </c>
    </row>
    <row r="49" ht="16.95" customHeight="1" spans="1:7">
      <c r="A49" s="27" t="s">
        <v>1731</v>
      </c>
      <c r="B49" s="11">
        <f>C49+D49</f>
        <v>24000</v>
      </c>
      <c r="C49" s="11">
        <v>24000</v>
      </c>
      <c r="D49" s="11">
        <v>0</v>
      </c>
      <c r="E49" s="11">
        <f>F49+G49</f>
        <v>0</v>
      </c>
      <c r="F49" s="11">
        <v>0</v>
      </c>
      <c r="G49" s="11">
        <v>0</v>
      </c>
    </row>
    <row r="50" ht="16.95" customHeight="1" spans="1:7">
      <c r="A50" s="27" t="s">
        <v>1732</v>
      </c>
      <c r="B50" s="11">
        <f>C50+D50</f>
        <v>0</v>
      </c>
      <c r="C50" s="11">
        <v>0</v>
      </c>
      <c r="D50" s="11">
        <v>0</v>
      </c>
      <c r="E50" s="11">
        <f>F50+G50</f>
        <v>0</v>
      </c>
      <c r="F50" s="11">
        <v>0</v>
      </c>
      <c r="G50" s="11">
        <v>0</v>
      </c>
    </row>
    <row r="51" ht="16.95" customHeight="1" spans="1:7">
      <c r="A51" s="27" t="s">
        <v>1733</v>
      </c>
      <c r="B51" s="11">
        <f>C51+D51</f>
        <v>5000</v>
      </c>
      <c r="C51" s="11">
        <v>5000</v>
      </c>
      <c r="D51" s="11">
        <v>0</v>
      </c>
      <c r="E51" s="11">
        <f>F51+G51</f>
        <v>0</v>
      </c>
      <c r="F51" s="11">
        <v>0</v>
      </c>
      <c r="G51" s="11">
        <v>0</v>
      </c>
    </row>
    <row r="52" ht="16.95" customHeight="1" spans="1:7">
      <c r="A52" s="27" t="s">
        <v>1734</v>
      </c>
      <c r="B52" s="11">
        <f>C52+D52</f>
        <v>0</v>
      </c>
      <c r="C52" s="11">
        <v>0</v>
      </c>
      <c r="D52" s="11">
        <v>0</v>
      </c>
      <c r="E52" s="11">
        <f>F52+G52</f>
        <v>0</v>
      </c>
      <c r="F52" s="11">
        <v>0</v>
      </c>
      <c r="G52" s="11">
        <v>0</v>
      </c>
    </row>
    <row r="53" ht="16.95" customHeight="1" spans="1:7">
      <c r="A53" s="26" t="s">
        <v>1735</v>
      </c>
      <c r="B53" s="11">
        <f t="shared" ref="B53:G53" si="14">SUM(B54:B58)</f>
        <v>17076</v>
      </c>
      <c r="C53" s="11">
        <f t="shared" si="14"/>
        <v>17076</v>
      </c>
      <c r="D53" s="11">
        <f t="shared" si="14"/>
        <v>0</v>
      </c>
      <c r="E53" s="11">
        <f t="shared" si="14"/>
        <v>8404</v>
      </c>
      <c r="F53" s="11">
        <f t="shared" si="14"/>
        <v>8404</v>
      </c>
      <c r="G53" s="11">
        <f t="shared" si="14"/>
        <v>0</v>
      </c>
    </row>
    <row r="54" ht="16.95" customHeight="1" spans="1:7">
      <c r="A54" s="27" t="s">
        <v>1736</v>
      </c>
      <c r="B54" s="11">
        <f>C54+D54</f>
        <v>9950</v>
      </c>
      <c r="C54" s="11">
        <v>9950</v>
      </c>
      <c r="D54" s="11">
        <v>0</v>
      </c>
      <c r="E54" s="11">
        <f>F54+G54</f>
        <v>6617</v>
      </c>
      <c r="F54" s="11">
        <v>6617</v>
      </c>
      <c r="G54" s="11">
        <v>0</v>
      </c>
    </row>
    <row r="55" ht="16.95" customHeight="1" spans="1:7">
      <c r="A55" s="27" t="s">
        <v>1737</v>
      </c>
      <c r="B55" s="11">
        <f>C55+D55</f>
        <v>1695</v>
      </c>
      <c r="C55" s="11">
        <v>1695</v>
      </c>
      <c r="D55" s="11">
        <v>0</v>
      </c>
      <c r="E55" s="11">
        <f>F55+G55</f>
        <v>0</v>
      </c>
      <c r="F55" s="11">
        <v>0</v>
      </c>
      <c r="G55" s="11">
        <v>0</v>
      </c>
    </row>
    <row r="56" ht="16.95" customHeight="1" spans="1:7">
      <c r="A56" s="27" t="s">
        <v>1738</v>
      </c>
      <c r="B56" s="11">
        <f>C56+D56</f>
        <v>0</v>
      </c>
      <c r="C56" s="11">
        <v>0</v>
      </c>
      <c r="D56" s="11">
        <v>0</v>
      </c>
      <c r="E56" s="11">
        <f>F56+G56</f>
        <v>0</v>
      </c>
      <c r="F56" s="11">
        <v>0</v>
      </c>
      <c r="G56" s="11">
        <v>0</v>
      </c>
    </row>
    <row r="57" ht="16.95" customHeight="1" spans="1:7">
      <c r="A57" s="27" t="s">
        <v>1739</v>
      </c>
      <c r="B57" s="11">
        <f>C57+D57</f>
        <v>2016</v>
      </c>
      <c r="C57" s="11">
        <v>2016</v>
      </c>
      <c r="D57" s="11">
        <v>0</v>
      </c>
      <c r="E57" s="11">
        <f>F57+G57</f>
        <v>1658</v>
      </c>
      <c r="F57" s="11">
        <v>1658</v>
      </c>
      <c r="G57" s="11">
        <v>0</v>
      </c>
    </row>
    <row r="58" ht="16.95" customHeight="1" spans="1:7">
      <c r="A58" s="27" t="s">
        <v>1740</v>
      </c>
      <c r="B58" s="11">
        <f>C58+D58</f>
        <v>3415</v>
      </c>
      <c r="C58" s="11">
        <v>3415</v>
      </c>
      <c r="D58" s="11">
        <v>0</v>
      </c>
      <c r="E58" s="28">
        <f>F58+G58</f>
        <v>129</v>
      </c>
      <c r="F58" s="11">
        <v>129</v>
      </c>
      <c r="G58" s="11">
        <v>0</v>
      </c>
    </row>
    <row r="59" ht="16.95" customHeight="1" spans="1:7">
      <c r="A59" s="26" t="s">
        <v>1741</v>
      </c>
      <c r="B59" s="11">
        <f t="shared" ref="B59:G59" si="15">SUM(B60:B62)</f>
        <v>34486</v>
      </c>
      <c r="C59" s="11">
        <f t="shared" si="15"/>
        <v>34486</v>
      </c>
      <c r="D59" s="29">
        <f t="shared" si="15"/>
        <v>0</v>
      </c>
      <c r="E59" s="11">
        <f t="shared" si="15"/>
        <v>0</v>
      </c>
      <c r="F59" s="30">
        <f t="shared" si="15"/>
        <v>0</v>
      </c>
      <c r="G59" s="11">
        <f t="shared" si="15"/>
        <v>0</v>
      </c>
    </row>
    <row r="60" ht="16.95" customHeight="1" spans="1:7">
      <c r="A60" s="27" t="s">
        <v>1742</v>
      </c>
      <c r="B60" s="11">
        <f>C60+D60</f>
        <v>34363</v>
      </c>
      <c r="C60" s="11">
        <v>34363</v>
      </c>
      <c r="D60" s="11">
        <v>0</v>
      </c>
      <c r="E60" s="31">
        <f>F60+G60</f>
        <v>0</v>
      </c>
      <c r="F60" s="11">
        <v>0</v>
      </c>
      <c r="G60" s="11">
        <v>0</v>
      </c>
    </row>
    <row r="61" ht="16.95" customHeight="1" spans="1:7">
      <c r="A61" s="27" t="s">
        <v>1065</v>
      </c>
      <c r="B61" s="11">
        <f>C61+D61</f>
        <v>0</v>
      </c>
      <c r="C61" s="11">
        <v>0</v>
      </c>
      <c r="D61" s="11">
        <v>0</v>
      </c>
      <c r="E61" s="11">
        <f>F61+G61</f>
        <v>0</v>
      </c>
      <c r="F61" s="11">
        <v>0</v>
      </c>
      <c r="G61" s="11">
        <v>0</v>
      </c>
    </row>
    <row r="62" ht="16.95" customHeight="1" spans="1:7">
      <c r="A62" s="27" t="s">
        <v>1743</v>
      </c>
      <c r="B62" s="11">
        <f>C62+D62</f>
        <v>123</v>
      </c>
      <c r="C62" s="11">
        <v>123</v>
      </c>
      <c r="D62" s="11">
        <v>0</v>
      </c>
      <c r="E62" s="11">
        <f>F62+G62</f>
        <v>0</v>
      </c>
      <c r="F62" s="11">
        <v>0</v>
      </c>
      <c r="G62" s="11">
        <v>0</v>
      </c>
    </row>
    <row r="63" ht="16.95" customHeight="1" spans="1:7">
      <c r="A63" s="26" t="s">
        <v>1744</v>
      </c>
      <c r="B63" s="11">
        <f t="shared" ref="B63:G63" si="16">SUM(B64:B67)</f>
        <v>5672</v>
      </c>
      <c r="C63" s="11">
        <f t="shared" si="16"/>
        <v>5672</v>
      </c>
      <c r="D63" s="11">
        <f t="shared" si="16"/>
        <v>0</v>
      </c>
      <c r="E63" s="11">
        <f t="shared" si="16"/>
        <v>0</v>
      </c>
      <c r="F63" s="11">
        <f t="shared" si="16"/>
        <v>0</v>
      </c>
      <c r="G63" s="11">
        <f t="shared" si="16"/>
        <v>0</v>
      </c>
    </row>
    <row r="64" ht="16.95" customHeight="1" spans="1:7">
      <c r="A64" s="27" t="s">
        <v>1745</v>
      </c>
      <c r="B64" s="11">
        <f>C64+D64</f>
        <v>5645</v>
      </c>
      <c r="C64" s="11">
        <v>5645</v>
      </c>
      <c r="D64" s="11">
        <v>0</v>
      </c>
      <c r="E64" s="11">
        <f>F64+G64</f>
        <v>0</v>
      </c>
      <c r="F64" s="11">
        <v>0</v>
      </c>
      <c r="G64" s="11">
        <v>0</v>
      </c>
    </row>
    <row r="65" ht="16.95" customHeight="1" spans="1:7">
      <c r="A65" s="27" t="s">
        <v>1746</v>
      </c>
      <c r="B65" s="11">
        <f>C65+D65</f>
        <v>0</v>
      </c>
      <c r="C65" s="11">
        <v>0</v>
      </c>
      <c r="D65" s="11">
        <v>0</v>
      </c>
      <c r="E65" s="11">
        <f>F65+G65</f>
        <v>0</v>
      </c>
      <c r="F65" s="11">
        <v>0</v>
      </c>
      <c r="G65" s="11">
        <v>0</v>
      </c>
    </row>
    <row r="66" ht="16.95" customHeight="1" spans="1:7">
      <c r="A66" s="27" t="s">
        <v>1747</v>
      </c>
      <c r="B66" s="11">
        <f>C66+D66</f>
        <v>27</v>
      </c>
      <c r="C66" s="11">
        <v>27</v>
      </c>
      <c r="D66" s="11">
        <v>0</v>
      </c>
      <c r="E66" s="11">
        <f>F66+G66</f>
        <v>0</v>
      </c>
      <c r="F66" s="11">
        <v>0</v>
      </c>
      <c r="G66" s="11">
        <v>0</v>
      </c>
    </row>
    <row r="67" ht="16.95" customHeight="1" spans="1:7">
      <c r="A67" s="27" t="s">
        <v>1748</v>
      </c>
      <c r="B67" s="11">
        <f>C67+D67</f>
        <v>0</v>
      </c>
      <c r="C67" s="11">
        <v>0</v>
      </c>
      <c r="D67" s="11">
        <v>0</v>
      </c>
      <c r="E67" s="11">
        <f>F67+G67</f>
        <v>0</v>
      </c>
      <c r="F67" s="11">
        <v>0</v>
      </c>
      <c r="G67" s="11">
        <v>0</v>
      </c>
    </row>
    <row r="68" ht="16.95" customHeight="1" spans="1:7">
      <c r="A68" s="26" t="s">
        <v>1749</v>
      </c>
      <c r="B68" s="11">
        <f t="shared" ref="B68:G68" si="17">SUM(B69:B73)</f>
        <v>961</v>
      </c>
      <c r="C68" s="11">
        <f t="shared" si="17"/>
        <v>961</v>
      </c>
      <c r="D68" s="11">
        <f t="shared" si="17"/>
        <v>0</v>
      </c>
      <c r="E68" s="11">
        <f t="shared" si="17"/>
        <v>0</v>
      </c>
      <c r="F68" s="11">
        <f t="shared" si="17"/>
        <v>0</v>
      </c>
      <c r="G68" s="11">
        <f t="shared" si="17"/>
        <v>0</v>
      </c>
    </row>
    <row r="69" ht="16.95" customHeight="1" spans="1:7">
      <c r="A69" s="27" t="s">
        <v>1750</v>
      </c>
      <c r="B69" s="11">
        <f>C69+D69</f>
        <v>0</v>
      </c>
      <c r="C69" s="11">
        <v>0</v>
      </c>
      <c r="D69" s="11">
        <v>0</v>
      </c>
      <c r="E69" s="11">
        <f>F69+G69</f>
        <v>0</v>
      </c>
      <c r="F69" s="11">
        <v>0</v>
      </c>
      <c r="G69" s="11">
        <v>0</v>
      </c>
    </row>
    <row r="70" ht="16.95" customHeight="1" spans="1:7">
      <c r="A70" s="27" t="s">
        <v>1751</v>
      </c>
      <c r="B70" s="11">
        <f>C70+D70</f>
        <v>0</v>
      </c>
      <c r="C70" s="11">
        <v>0</v>
      </c>
      <c r="D70" s="11">
        <v>0</v>
      </c>
      <c r="E70" s="11">
        <f>F70+G70</f>
        <v>0</v>
      </c>
      <c r="F70" s="11">
        <v>0</v>
      </c>
      <c r="G70" s="11">
        <v>0</v>
      </c>
    </row>
    <row r="71" ht="16.95" customHeight="1" spans="1:7">
      <c r="A71" s="27" t="s">
        <v>1752</v>
      </c>
      <c r="B71" s="11">
        <f>C71+D71</f>
        <v>0</v>
      </c>
      <c r="C71" s="11">
        <v>0</v>
      </c>
      <c r="D71" s="11">
        <v>0</v>
      </c>
      <c r="E71" s="11">
        <f>F71+G71</f>
        <v>0</v>
      </c>
      <c r="F71" s="11">
        <v>0</v>
      </c>
      <c r="G71" s="11">
        <v>0</v>
      </c>
    </row>
    <row r="72" ht="16.95" customHeight="1" spans="1:7">
      <c r="A72" s="27" t="s">
        <v>1753</v>
      </c>
      <c r="B72" s="11">
        <f>C72+D72</f>
        <v>0</v>
      </c>
      <c r="C72" s="11">
        <v>0</v>
      </c>
      <c r="D72" s="11">
        <v>0</v>
      </c>
      <c r="E72" s="11">
        <f>F72+G72</f>
        <v>0</v>
      </c>
      <c r="F72" s="11">
        <v>0</v>
      </c>
      <c r="G72" s="11">
        <v>0</v>
      </c>
    </row>
    <row r="73" ht="16.95" customHeight="1" spans="1:7">
      <c r="A73" s="27" t="s">
        <v>1536</v>
      </c>
      <c r="B73" s="11">
        <f>C73+D73</f>
        <v>961</v>
      </c>
      <c r="C73" s="11">
        <v>961</v>
      </c>
      <c r="D73" s="11">
        <v>0</v>
      </c>
      <c r="E73" s="11">
        <f>F73+G73</f>
        <v>0</v>
      </c>
      <c r="F73" s="11">
        <v>0</v>
      </c>
      <c r="G73" s="11">
        <v>0</v>
      </c>
    </row>
  </sheetData>
  <mergeCells count="4">
    <mergeCell ref="A1:G1"/>
    <mergeCell ref="A3:A4"/>
    <mergeCell ref="B3:B4"/>
    <mergeCell ref="E3:E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GridLines="0" showZeros="0" topLeftCell="A19" workbookViewId="0">
      <selection activeCell="F40" sqref="F40"/>
    </sheetView>
  </sheetViews>
  <sheetFormatPr defaultColWidth="12.1833333333333" defaultRowHeight="16.95" customHeight="1" outlineLevelCol="3"/>
  <cols>
    <col min="1" max="1" width="41.75" style="8" customWidth="1"/>
    <col min="2" max="2" width="19.5083333333333" style="8" customWidth="1"/>
    <col min="3" max="3" width="40.625" style="8" customWidth="1"/>
    <col min="4" max="4" width="19.5083333333333" style="8" customWidth="1"/>
    <col min="5" max="16384" width="12.1833333333333" style="8" customWidth="1"/>
  </cols>
  <sheetData>
    <row r="1" ht="34" customHeight="1" spans="1:4">
      <c r="A1" s="2" t="s">
        <v>1755</v>
      </c>
      <c r="B1" s="2"/>
      <c r="C1" s="2"/>
      <c r="D1" s="2"/>
    </row>
    <row r="2" ht="17" customHeight="1" spans="1:4">
      <c r="A2" s="3" t="s">
        <v>1</v>
      </c>
      <c r="B2" s="3"/>
      <c r="C2" s="3"/>
      <c r="D2" s="3"/>
    </row>
    <row r="3" ht="17" customHeight="1" spans="1:4">
      <c r="A3" s="9" t="s">
        <v>1756</v>
      </c>
      <c r="B3" s="9" t="s">
        <v>1757</v>
      </c>
      <c r="C3" s="9" t="s">
        <v>1756</v>
      </c>
      <c r="D3" s="9" t="s">
        <v>1757</v>
      </c>
    </row>
    <row r="4" ht="17" customHeight="1" spans="1:4">
      <c r="A4" s="10" t="s">
        <v>1758</v>
      </c>
      <c r="B4" s="11">
        <f>SUM(B5:B10)</f>
        <v>34610</v>
      </c>
      <c r="C4" s="10" t="s">
        <v>1759</v>
      </c>
      <c r="D4" s="11">
        <f>SUM(D5:D25)</f>
        <v>37871</v>
      </c>
    </row>
    <row r="5" customHeight="1" spans="1:4">
      <c r="A5" s="12" t="s">
        <v>1760</v>
      </c>
      <c r="B5" s="11">
        <v>2107</v>
      </c>
      <c r="C5" s="12" t="s">
        <v>1761</v>
      </c>
      <c r="D5" s="11">
        <v>688</v>
      </c>
    </row>
    <row r="6" customHeight="1" spans="1:4">
      <c r="A6" s="12" t="s">
        <v>1762</v>
      </c>
      <c r="B6" s="11">
        <v>0</v>
      </c>
      <c r="C6" s="12" t="s">
        <v>1763</v>
      </c>
      <c r="D6" s="11">
        <v>0</v>
      </c>
    </row>
    <row r="7" customHeight="1" spans="1:4">
      <c r="A7" s="12" t="s">
        <v>1764</v>
      </c>
      <c r="B7" s="11">
        <v>8904</v>
      </c>
      <c r="C7" s="12" t="s">
        <v>1765</v>
      </c>
      <c r="D7" s="11">
        <v>0</v>
      </c>
    </row>
    <row r="8" customHeight="1" spans="1:4">
      <c r="A8" s="12" t="s">
        <v>1766</v>
      </c>
      <c r="B8" s="11">
        <v>240</v>
      </c>
      <c r="C8" s="12" t="s">
        <v>1767</v>
      </c>
      <c r="D8" s="11">
        <v>0</v>
      </c>
    </row>
    <row r="9" customHeight="1" spans="1:4">
      <c r="A9" s="12" t="s">
        <v>1768</v>
      </c>
      <c r="B9" s="11">
        <v>7700</v>
      </c>
      <c r="C9" s="12" t="s">
        <v>1769</v>
      </c>
      <c r="D9" s="11">
        <v>500</v>
      </c>
    </row>
    <row r="10" customHeight="1" spans="1:4">
      <c r="A10" s="12" t="s">
        <v>1770</v>
      </c>
      <c r="B10" s="11">
        <v>15659</v>
      </c>
      <c r="C10" s="12" t="s">
        <v>1771</v>
      </c>
      <c r="D10" s="11">
        <v>81</v>
      </c>
    </row>
    <row r="11" customHeight="1" spans="1:4">
      <c r="A11" s="10" t="s">
        <v>1772</v>
      </c>
      <c r="B11" s="11">
        <f>SUM(B12:B49)</f>
        <v>765039</v>
      </c>
      <c r="C11" s="12" t="s">
        <v>1773</v>
      </c>
      <c r="D11" s="11">
        <v>0</v>
      </c>
    </row>
    <row r="12" customHeight="1" spans="1:4">
      <c r="A12" s="12" t="s">
        <v>1774</v>
      </c>
      <c r="B12" s="11">
        <v>12083</v>
      </c>
      <c r="C12" s="12" t="s">
        <v>1775</v>
      </c>
      <c r="D12" s="11">
        <v>2130</v>
      </c>
    </row>
    <row r="13" customHeight="1" spans="1:4">
      <c r="A13" s="12" t="s">
        <v>1776</v>
      </c>
      <c r="B13" s="11">
        <v>75869</v>
      </c>
      <c r="C13" s="12" t="s">
        <v>1777</v>
      </c>
      <c r="D13" s="11">
        <v>3106</v>
      </c>
    </row>
    <row r="14" customHeight="1" spans="1:4">
      <c r="A14" s="12" t="s">
        <v>1778</v>
      </c>
      <c r="B14" s="11">
        <v>32553</v>
      </c>
      <c r="C14" s="12" t="s">
        <v>1779</v>
      </c>
      <c r="D14" s="11">
        <v>2</v>
      </c>
    </row>
    <row r="15" customHeight="1" spans="1:4">
      <c r="A15" s="12" t="s">
        <v>1780</v>
      </c>
      <c r="B15" s="11">
        <v>12875</v>
      </c>
      <c r="C15" s="12" t="s">
        <v>1781</v>
      </c>
      <c r="D15" s="11">
        <v>2580</v>
      </c>
    </row>
    <row r="16" customHeight="1" spans="1:4">
      <c r="A16" s="12" t="s">
        <v>1782</v>
      </c>
      <c r="B16" s="11">
        <v>0</v>
      </c>
      <c r="C16" s="12" t="s">
        <v>1783</v>
      </c>
      <c r="D16" s="11">
        <v>12978</v>
      </c>
    </row>
    <row r="17" customHeight="1" spans="1:4">
      <c r="A17" s="12" t="s">
        <v>1784</v>
      </c>
      <c r="B17" s="11">
        <v>8285</v>
      </c>
      <c r="C17" s="12" t="s">
        <v>1785</v>
      </c>
      <c r="D17" s="11">
        <v>6</v>
      </c>
    </row>
    <row r="18" customHeight="1" spans="1:4">
      <c r="A18" s="12" t="s">
        <v>1786</v>
      </c>
      <c r="B18" s="11">
        <v>238</v>
      </c>
      <c r="C18" s="12" t="s">
        <v>1787</v>
      </c>
      <c r="D18" s="11">
        <v>5629</v>
      </c>
    </row>
    <row r="19" customHeight="1" spans="1:4">
      <c r="A19" s="12" t="s">
        <v>1788</v>
      </c>
      <c r="B19" s="11">
        <v>4041</v>
      </c>
      <c r="C19" s="12" t="s">
        <v>1789</v>
      </c>
      <c r="D19" s="11">
        <v>52</v>
      </c>
    </row>
    <row r="20" customHeight="1" spans="1:4">
      <c r="A20" s="12" t="s">
        <v>1790</v>
      </c>
      <c r="B20" s="11">
        <v>117048</v>
      </c>
      <c r="C20" s="12" t="s">
        <v>1791</v>
      </c>
      <c r="D20" s="11">
        <v>0</v>
      </c>
    </row>
    <row r="21" customHeight="1" spans="1:4">
      <c r="A21" s="12" t="s">
        <v>1792</v>
      </c>
      <c r="B21" s="11">
        <v>0</v>
      </c>
      <c r="C21" s="12" t="s">
        <v>1793</v>
      </c>
      <c r="D21" s="11">
        <v>99</v>
      </c>
    </row>
    <row r="22" customHeight="1" spans="1:4">
      <c r="A22" s="12" t="s">
        <v>1794</v>
      </c>
      <c r="B22" s="11">
        <v>0</v>
      </c>
      <c r="C22" s="12" t="s">
        <v>1795</v>
      </c>
      <c r="D22" s="11">
        <v>4420</v>
      </c>
    </row>
    <row r="23" customHeight="1" spans="1:4">
      <c r="A23" s="12" t="s">
        <v>1796</v>
      </c>
      <c r="B23" s="11">
        <v>30565</v>
      </c>
      <c r="C23" s="12" t="s">
        <v>1797</v>
      </c>
      <c r="D23" s="11">
        <v>0</v>
      </c>
    </row>
    <row r="24" customHeight="1" spans="1:4">
      <c r="A24" s="12" t="s">
        <v>1798</v>
      </c>
      <c r="B24" s="11">
        <v>39306</v>
      </c>
      <c r="C24" s="12" t="s">
        <v>1799</v>
      </c>
      <c r="D24" s="11">
        <v>474</v>
      </c>
    </row>
    <row r="25" customHeight="1" spans="1:4">
      <c r="A25" s="12" t="s">
        <v>1800</v>
      </c>
      <c r="B25" s="11">
        <v>2753</v>
      </c>
      <c r="C25" s="12" t="s">
        <v>1801</v>
      </c>
      <c r="D25" s="11">
        <v>5126</v>
      </c>
    </row>
    <row r="26" customHeight="1" spans="1:4">
      <c r="A26" s="12" t="s">
        <v>1802</v>
      </c>
      <c r="B26" s="11">
        <v>0</v>
      </c>
      <c r="C26" s="10" t="s">
        <v>1803</v>
      </c>
      <c r="D26" s="11">
        <f>D27</f>
        <v>217000</v>
      </c>
    </row>
    <row r="27" customHeight="1" spans="1:4">
      <c r="A27" s="12" t="s">
        <v>1804</v>
      </c>
      <c r="B27" s="11">
        <v>314</v>
      </c>
      <c r="C27" s="10" t="s">
        <v>1805</v>
      </c>
      <c r="D27" s="11">
        <f>SUM(D28:D31)</f>
        <v>217000</v>
      </c>
    </row>
    <row r="28" customHeight="1" spans="1:4">
      <c r="A28" s="12" t="s">
        <v>1806</v>
      </c>
      <c r="B28" s="11">
        <v>17681</v>
      </c>
      <c r="C28" s="12" t="s">
        <v>1807</v>
      </c>
      <c r="D28" s="11">
        <v>217000</v>
      </c>
    </row>
    <row r="29" customHeight="1" spans="1:4">
      <c r="A29" s="12" t="s">
        <v>1808</v>
      </c>
      <c r="B29" s="11">
        <v>28194</v>
      </c>
      <c r="C29" s="12" t="s">
        <v>1809</v>
      </c>
      <c r="D29" s="11">
        <v>0</v>
      </c>
    </row>
    <row r="30" customHeight="1" spans="1:4">
      <c r="A30" s="12" t="s">
        <v>1810</v>
      </c>
      <c r="B30" s="11">
        <v>96</v>
      </c>
      <c r="C30" s="12" t="s">
        <v>1811</v>
      </c>
      <c r="D30" s="11">
        <v>0</v>
      </c>
    </row>
    <row r="31" customHeight="1" spans="1:4">
      <c r="A31" s="12" t="s">
        <v>1812</v>
      </c>
      <c r="B31" s="11">
        <v>5960</v>
      </c>
      <c r="C31" s="12" t="s">
        <v>1813</v>
      </c>
      <c r="D31" s="11">
        <v>0</v>
      </c>
    </row>
    <row r="32" customHeight="1" spans="1:4">
      <c r="A32" s="12" t="s">
        <v>1814</v>
      </c>
      <c r="B32" s="11">
        <v>36160</v>
      </c>
      <c r="C32" s="10" t="s">
        <v>1815</v>
      </c>
      <c r="D32" s="11">
        <f>SUM(D33:D35)</f>
        <v>31760</v>
      </c>
    </row>
    <row r="33" customHeight="1" spans="1:4">
      <c r="A33" s="12" t="s">
        <v>1816</v>
      </c>
      <c r="B33" s="11">
        <v>37534</v>
      </c>
      <c r="C33" s="12" t="s">
        <v>1817</v>
      </c>
      <c r="D33" s="11">
        <v>30200</v>
      </c>
    </row>
    <row r="34" customHeight="1" spans="1:4">
      <c r="A34" s="12" t="s">
        <v>1818</v>
      </c>
      <c r="B34" s="11">
        <v>2651</v>
      </c>
      <c r="C34" s="12" t="s">
        <v>1819</v>
      </c>
      <c r="D34" s="11">
        <v>1560</v>
      </c>
    </row>
    <row r="35" customHeight="1" spans="1:4">
      <c r="A35" s="12" t="s">
        <v>1820</v>
      </c>
      <c r="B35" s="11">
        <v>0</v>
      </c>
      <c r="C35" s="12" t="s">
        <v>1821</v>
      </c>
      <c r="D35" s="11">
        <v>0</v>
      </c>
    </row>
    <row r="36" customHeight="1" spans="1:4">
      <c r="A36" s="12" t="s">
        <v>1822</v>
      </c>
      <c r="B36" s="11">
        <v>52530</v>
      </c>
      <c r="C36" s="10" t="s">
        <v>1823</v>
      </c>
      <c r="D36" s="11">
        <f>SUM(D37:D38)</f>
        <v>12584</v>
      </c>
    </row>
    <row r="37" customHeight="1" spans="1:4">
      <c r="A37" s="12" t="s">
        <v>1824</v>
      </c>
      <c r="B37" s="11">
        <v>127887</v>
      </c>
      <c r="C37" s="12" t="s">
        <v>1825</v>
      </c>
      <c r="D37" s="11">
        <v>0</v>
      </c>
    </row>
    <row r="38" customHeight="1" spans="1:4">
      <c r="A38" s="12" t="s">
        <v>1826</v>
      </c>
      <c r="B38" s="11">
        <v>1121</v>
      </c>
      <c r="C38" s="12" t="s">
        <v>1827</v>
      </c>
      <c r="D38" s="11">
        <v>12584</v>
      </c>
    </row>
    <row r="39" customHeight="1" spans="1:4">
      <c r="A39" s="12" t="s">
        <v>1828</v>
      </c>
      <c r="B39" s="11">
        <v>44</v>
      </c>
      <c r="C39" s="10" t="s">
        <v>1829</v>
      </c>
      <c r="D39" s="11">
        <f>D40</f>
        <v>159006</v>
      </c>
    </row>
    <row r="40" customHeight="1" spans="1:4">
      <c r="A40" s="12" t="s">
        <v>1830</v>
      </c>
      <c r="B40" s="11">
        <v>0</v>
      </c>
      <c r="C40" s="10" t="s">
        <v>1831</v>
      </c>
      <c r="D40" s="11">
        <f>SUM(D41:D44)</f>
        <v>159006</v>
      </c>
    </row>
    <row r="41" customHeight="1" spans="1:4">
      <c r="A41" s="12" t="s">
        <v>1832</v>
      </c>
      <c r="B41" s="11">
        <v>28</v>
      </c>
      <c r="C41" s="12" t="s">
        <v>1833</v>
      </c>
      <c r="D41" s="11">
        <v>157830</v>
      </c>
    </row>
    <row r="42" customHeight="1" spans="1:4">
      <c r="A42" s="12" t="s">
        <v>1834</v>
      </c>
      <c r="B42" s="11">
        <v>10104</v>
      </c>
      <c r="C42" s="12" t="s">
        <v>1835</v>
      </c>
      <c r="D42" s="11">
        <v>407</v>
      </c>
    </row>
    <row r="43" customHeight="1" spans="1:4">
      <c r="A43" s="12" t="s">
        <v>1836</v>
      </c>
      <c r="B43" s="11">
        <v>0</v>
      </c>
      <c r="C43" s="12" t="s">
        <v>1837</v>
      </c>
      <c r="D43" s="11">
        <v>691</v>
      </c>
    </row>
    <row r="44" customHeight="1" spans="1:4">
      <c r="A44" s="12" t="s">
        <v>1838</v>
      </c>
      <c r="B44" s="11">
        <v>1386</v>
      </c>
      <c r="C44" s="12" t="s">
        <v>1839</v>
      </c>
      <c r="D44" s="11">
        <v>78</v>
      </c>
    </row>
    <row r="45" customHeight="1" spans="1:4">
      <c r="A45" s="12" t="s">
        <v>1840</v>
      </c>
      <c r="B45" s="11">
        <v>0</v>
      </c>
      <c r="C45" s="12"/>
      <c r="D45" s="11"/>
    </row>
    <row r="46" customHeight="1" spans="1:4">
      <c r="A46" s="12" t="s">
        <v>1841</v>
      </c>
      <c r="B46" s="11">
        <v>43892</v>
      </c>
      <c r="C46" s="12"/>
      <c r="D46" s="11"/>
    </row>
    <row r="47" customHeight="1" spans="1:4">
      <c r="A47" s="12" t="s">
        <v>1842</v>
      </c>
      <c r="B47" s="11">
        <v>21795</v>
      </c>
      <c r="C47" s="12"/>
      <c r="D47" s="11"/>
    </row>
    <row r="48" customHeight="1" spans="1:4">
      <c r="A48" s="12" t="s">
        <v>1843</v>
      </c>
      <c r="B48" s="11">
        <v>42044</v>
      </c>
      <c r="C48" s="12"/>
      <c r="D48" s="11"/>
    </row>
    <row r="49" customHeight="1" spans="1:4">
      <c r="A49" s="12" t="s">
        <v>1844</v>
      </c>
      <c r="B49" s="11">
        <v>2</v>
      </c>
      <c r="C49" s="12"/>
      <c r="D49" s="11"/>
    </row>
  </sheetData>
  <mergeCells count="2">
    <mergeCell ref="A1:D1"/>
    <mergeCell ref="A2:D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GridLines="0" showZeros="0" workbookViewId="0">
      <selection activeCell="C9" sqref="C9"/>
    </sheetView>
  </sheetViews>
  <sheetFormatPr defaultColWidth="9.15" defaultRowHeight="14.25" outlineLevelCol="2"/>
  <cols>
    <col min="1" max="3" width="40.125" style="1" customWidth="1"/>
    <col min="4" max="256" width="9.15" customWidth="1"/>
  </cols>
  <sheetData>
    <row r="1" s="1" customFormat="1" ht="34" customHeight="1" spans="1:3">
      <c r="A1" s="2" t="s">
        <v>1845</v>
      </c>
      <c r="B1" s="2"/>
      <c r="C1" s="2"/>
    </row>
    <row r="2" s="1" customFormat="1" ht="17" customHeight="1" spans="1:3">
      <c r="A2" s="3" t="s">
        <v>672</v>
      </c>
      <c r="B2" s="3"/>
      <c r="C2" s="3"/>
    </row>
    <row r="3" s="1" customFormat="1" ht="23.25" customHeight="1" spans="1:3">
      <c r="A3" s="4" t="s">
        <v>1756</v>
      </c>
      <c r="B3" s="4" t="s">
        <v>1846</v>
      </c>
      <c r="C3" s="4" t="s">
        <v>3</v>
      </c>
    </row>
    <row r="4" s="1" customFormat="1" ht="24.75" customHeight="1" spans="1:3">
      <c r="A4" s="5" t="s">
        <v>1847</v>
      </c>
      <c r="B4" s="6"/>
      <c r="C4" s="7">
        <v>1246794</v>
      </c>
    </row>
    <row r="5" s="1" customFormat="1" ht="24.75" customHeight="1" spans="1:3">
      <c r="A5" s="5" t="s">
        <v>1848</v>
      </c>
      <c r="B5" s="7">
        <v>1672050</v>
      </c>
      <c r="C5" s="6"/>
    </row>
    <row r="6" s="1" customFormat="1" ht="24.75" customHeight="1" spans="1:3">
      <c r="A6" s="5" t="s">
        <v>1849</v>
      </c>
      <c r="B6" s="6"/>
      <c r="C6" s="7">
        <v>217000</v>
      </c>
    </row>
    <row r="7" s="1" customFormat="1" ht="24.75" customHeight="1" spans="1:3">
      <c r="A7" s="5" t="s">
        <v>1850</v>
      </c>
      <c r="B7" s="6"/>
      <c r="C7" s="7">
        <v>159006</v>
      </c>
    </row>
    <row r="8" s="1" customFormat="1" ht="24.75" customHeight="1" spans="1:3">
      <c r="A8" s="5" t="s">
        <v>1851</v>
      </c>
      <c r="B8" s="6"/>
      <c r="C8" s="7">
        <v>1303779</v>
      </c>
    </row>
    <row r="9" s="1" customFormat="1" ht="17" customHeight="1"/>
  </sheetData>
  <mergeCells count="2">
    <mergeCell ref="A1:C1"/>
    <mergeCell ref="A2:C2"/>
  </mergeCells>
  <printOptions gridLines="1"/>
  <pageMargins left="0.75" right="0.75" top="1" bottom="1" header="0.5" footer="0.5"/>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GridLines="0" showZeros="0" tabSelected="1" workbookViewId="0">
      <selection activeCell="B13" sqref="B13"/>
    </sheetView>
  </sheetViews>
  <sheetFormatPr defaultColWidth="9.15" defaultRowHeight="14.25" outlineLevelCol="2"/>
  <cols>
    <col min="1" max="3" width="40.125" style="1" customWidth="1"/>
    <col min="4" max="256" width="9.15" customWidth="1"/>
  </cols>
  <sheetData>
    <row r="1" s="1" customFormat="1" ht="34" customHeight="1" spans="1:3">
      <c r="A1" s="2" t="s">
        <v>1852</v>
      </c>
      <c r="B1" s="2"/>
      <c r="C1" s="2"/>
    </row>
    <row r="2" s="1" customFormat="1" ht="17" customHeight="1" spans="1:3">
      <c r="A2" s="3" t="s">
        <v>672</v>
      </c>
      <c r="B2" s="3"/>
      <c r="C2" s="3"/>
    </row>
    <row r="3" s="1" customFormat="1" ht="23.25" customHeight="1" spans="1:3">
      <c r="A3" s="4" t="s">
        <v>1756</v>
      </c>
      <c r="B3" s="4" t="s">
        <v>1846</v>
      </c>
      <c r="C3" s="4" t="s">
        <v>3</v>
      </c>
    </row>
    <row r="4" s="1" customFormat="1" ht="24.75" customHeight="1" spans="1:3">
      <c r="A4" s="5" t="s">
        <v>1847</v>
      </c>
      <c r="B4" s="6"/>
      <c r="C4" s="7">
        <v>144249</v>
      </c>
    </row>
    <row r="5" s="1" customFormat="1" ht="24.75" customHeight="1" spans="1:3">
      <c r="A5" s="5" t="s">
        <v>1848</v>
      </c>
      <c r="B5" s="7">
        <v>178801</v>
      </c>
      <c r="C5" s="6"/>
    </row>
    <row r="6" s="1" customFormat="1" ht="24.75" customHeight="1" spans="1:3">
      <c r="A6" s="5" t="s">
        <v>1849</v>
      </c>
      <c r="B6" s="6"/>
      <c r="C6" s="7">
        <v>25000</v>
      </c>
    </row>
    <row r="7" s="1" customFormat="1" ht="24.75" customHeight="1" spans="1:3">
      <c r="A7" s="5" t="s">
        <v>1850</v>
      </c>
      <c r="B7" s="6"/>
      <c r="C7" s="7">
        <v>5960</v>
      </c>
    </row>
    <row r="8" s="1" customFormat="1" ht="24.75" customHeight="1" spans="1:3">
      <c r="A8" s="5" t="s">
        <v>1851</v>
      </c>
      <c r="B8" s="6"/>
      <c r="C8" s="7">
        <v>163286</v>
      </c>
    </row>
    <row r="9" s="1" customFormat="1" ht="17" customHeight="1"/>
  </sheetData>
  <mergeCells count="2">
    <mergeCell ref="A1:C1"/>
    <mergeCell ref="A2:C2"/>
  </mergeCells>
  <printOptions gridLines="1"/>
  <pageMargins left="0.75" right="0.75" top="1" bottom="1" header="0.5" footer="0.5"/>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2022年哈密市一般公共预算收入决算表</vt:lpstr>
      <vt:lpstr>2022年哈密市本级一般公共预算收入决算表</vt:lpstr>
      <vt:lpstr>2022年哈密市一般公共预算支出决算表</vt:lpstr>
      <vt:lpstr>2022年哈密市本级一般公共预算支出决算表</vt:lpstr>
      <vt:lpstr>2022年哈密市一般公共预算（基本）支出决算表</vt:lpstr>
      <vt:lpstr>2022年哈密市本级一般公共预算（基本）支出决算表</vt:lpstr>
      <vt:lpstr>2022年度哈密市一般公共预算税收返还转移支付决算表</vt:lpstr>
      <vt:lpstr>2022年度哈密市一般债务限额和余额情况决算表</vt:lpstr>
      <vt:lpstr>2022年度哈密市本级一般债务限额和余额情况决算表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2022-10-05T12:45:00Z</dcterms:created>
  <dcterms:modified xsi:type="dcterms:W3CDTF">2024-09-09T09:07:31Z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